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X:\Peter\Veranstaltungen-Kunst\Vordrucke und Bedingungen\"/>
    </mc:Choice>
  </mc:AlternateContent>
  <xr:revisionPtr revIDLastSave="0" documentId="13_ncr:1_{C3A78183-9312-46B2-96C7-64DBB7BF7912}" xr6:coauthVersionLast="38" xr6:coauthVersionMax="38" xr10:uidLastSave="{00000000-0000-0000-0000-000000000000}"/>
  <bookViews>
    <workbookView xWindow="0" yWindow="0" windowWidth="11880" windowHeight="6915" tabRatio="601" xr2:uid="{00000000-000D-0000-FFFF-FFFF00000000}"/>
  </bookViews>
  <sheets>
    <sheet name="Ang-DZ" sheetId="1" r:id="rId1"/>
    <sheet name="Anlage1" sheetId="5" r:id="rId2"/>
  </sheets>
  <calcPr calcId="17902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6" i="1" l="1"/>
  <c r="A20" i="1"/>
  <c r="A21" i="1"/>
  <c r="I23" i="1" l="1"/>
  <c r="I9" i="1" l="1"/>
  <c r="F28" i="1" l="1"/>
  <c r="C48" i="1"/>
  <c r="G25" i="1"/>
  <c r="G26" i="1"/>
  <c r="G27" i="1"/>
  <c r="G29" i="1"/>
  <c r="C26" i="5"/>
  <c r="F31" i="1" l="1"/>
  <c r="I28" i="1" s="1"/>
  <c r="I30" i="1" s="1"/>
  <c r="I32" i="1" s="1"/>
  <c r="E35" i="1"/>
  <c r="F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 Peter Schwandt</author>
  </authors>
  <commentList>
    <comment ref="G24" authorId="0" shapeId="0" xr:uid="{21989A49-9F9A-4AF6-A7E0-5B55C7B749F9}">
      <text>
        <r>
          <rPr>
            <b/>
            <sz val="9"/>
            <color indexed="48"/>
            <rFont val="Arial"/>
            <family val="2"/>
          </rPr>
          <t>Wählen Sie
10, 9, 8 oder 6‰ und
sehen die Erhöhung des SB (Selbstbehaltes)</t>
        </r>
      </text>
    </comment>
  </commentList>
</comments>
</file>

<file path=xl/sharedStrings.xml><?xml version="1.0" encoding="utf-8"?>
<sst xmlns="http://schemas.openxmlformats.org/spreadsheetml/2006/main" count="104" uniqueCount="92">
  <si>
    <t>Veranstaltungstechnik</t>
  </si>
  <si>
    <t>o</t>
  </si>
  <si>
    <t>Deckungsauftrag vom:</t>
  </si>
  <si>
    <t>VN:</t>
  </si>
  <si>
    <t>Tel:</t>
  </si>
  <si>
    <t>Fax:</t>
  </si>
  <si>
    <t>Vers.ort:</t>
  </si>
  <si>
    <t>Lager des VN gesondert:</t>
  </si>
  <si>
    <t xml:space="preserve"> </t>
  </si>
  <si>
    <t>Angaben zum VN und zum Risiko:</t>
  </si>
  <si>
    <t>vers.Risiko:</t>
  </si>
  <si>
    <t>Besondere Vereinbarungen:</t>
  </si>
  <si>
    <t>keine</t>
  </si>
  <si>
    <t>Versicherungsgegenstand:</t>
  </si>
  <si>
    <t>Positionen und Versicherungssummen nach Angaben des VN.</t>
  </si>
  <si>
    <t>G e r ä t e g r u p p e n</t>
  </si>
  <si>
    <t>‰-Satz</t>
  </si>
  <si>
    <t>genereller SB:</t>
  </si>
  <si>
    <t>mobile Veranst.technik</t>
  </si>
  <si>
    <t>25% mind. o.g. SB</t>
  </si>
  <si>
    <t>Kommunikat.technik:</t>
  </si>
  <si>
    <t>PRÄMIE p.a.</t>
  </si>
  <si>
    <t>Zwischensumme:</t>
  </si>
  <si>
    <t>rechn.Prämie:</t>
  </si>
  <si>
    <t>angemietete Technik:</t>
  </si>
  <si>
    <t>Mindestprämie:</t>
  </si>
  <si>
    <t>Versicherungssumme:</t>
  </si>
  <si>
    <t>Netto-Prämie:</t>
  </si>
  <si>
    <t>Bedingungen:</t>
  </si>
  <si>
    <t xml:space="preserve">Bei unterjähriger Zahlweise erhöht sich die Prämie um: 3%(1/2 jährig) oder 5%(1/4jährig). </t>
  </si>
  <si>
    <t>Mit freundlichen Grüßen</t>
  </si>
  <si>
    <t>Nutzen Sie zur Annahme unseres Angebotes bitte dieses Formular.</t>
  </si>
  <si>
    <t>Rückantwort des VN:</t>
  </si>
  <si>
    <t>Bitte ergänzen Sie fehlende Angaben!</t>
  </si>
  <si>
    <t>Beginn:</t>
  </si>
  <si>
    <t>Ort</t>
  </si>
  <si>
    <t>Datum</t>
  </si>
  <si>
    <t>Unterschrift/Stempel</t>
  </si>
  <si>
    <t>1.</t>
  </si>
  <si>
    <t>2.</t>
  </si>
  <si>
    <t>Anlage 1</t>
  </si>
  <si>
    <t>Gerätegruppen</t>
  </si>
  <si>
    <t>Versicherungssumme</t>
  </si>
  <si>
    <t>Summe:</t>
  </si>
  <si>
    <t>....................................................</t>
  </si>
  <si>
    <t>nein</t>
  </si>
  <si>
    <t xml:space="preserve">Ermittlung der Versicherungssumme </t>
  </si>
  <si>
    <t>Jahresvertrag Veranstaltungsequipment</t>
  </si>
  <si>
    <t>1/2 ( +3%)</t>
  </si>
  <si>
    <t>1/4 ( +5%)</t>
  </si>
  <si>
    <t>Wir nehmen Ihr Angebot zu o.g. Konditionen an.</t>
  </si>
  <si>
    <t>Wir nehmen Ihr Angebot mit folgenden Änderungen an!</t>
  </si>
  <si>
    <t>...............................................................................</t>
  </si>
  <si>
    <t>Zahlweise:jährlich</t>
  </si>
  <si>
    <t>Einzugsermächtigung wird erteilt für:</t>
  </si>
  <si>
    <t>Sonderprämie netto:</t>
  </si>
  <si>
    <t>VS in €</t>
  </si>
  <si>
    <t>Kto.Inhaber:</t>
  </si>
  <si>
    <t>für den Versicherungsschein Nr.:</t>
  </si>
  <si>
    <t>mail:</t>
  </si>
  <si>
    <t>Agtr.Nr.: 104800-</t>
  </si>
  <si>
    <t>schwandt. Versicherungsmakler</t>
  </si>
  <si>
    <t>Ihr Ansprechpartner:</t>
  </si>
  <si>
    <t>Inkassoprämie inkl. 19% Versicherungsteuer</t>
  </si>
  <si>
    <t>Abhandenkommen:</t>
  </si>
  <si>
    <t>Sitz des VN in Deutschland; mobile Technik europaweit (geografisch)</t>
  </si>
  <si>
    <t>Es gelten die Besonderen Bedingungen für die Equipmentversicherung Teil A+B.</t>
  </si>
  <si>
    <t>1/12 (+5%)</t>
  </si>
  <si>
    <t>IBAN:</t>
  </si>
  <si>
    <t>H.-P. Schwandt</t>
  </si>
  <si>
    <r>
      <rPr>
        <b/>
        <sz val="8"/>
        <rFont val="Arial"/>
        <family val="2"/>
      </rPr>
      <t>schwandt.</t>
    </r>
    <r>
      <rPr>
        <sz val="8"/>
        <rFont val="Arial"/>
        <family val="2"/>
      </rPr>
      <t xml:space="preserve"> Versicherungsmakler in Vollmacht der AXA Versicherung AG NL Berlin</t>
    </r>
  </si>
  <si>
    <r>
      <t>Vorsorge</t>
    </r>
    <r>
      <rPr>
        <sz val="8"/>
        <rFont val="Arial"/>
        <family val="2"/>
      </rPr>
      <t xml:space="preserve"> ( wenn&gt;30% von VT)</t>
    </r>
  </si>
  <si>
    <t>Deckungsaufgabe:</t>
  </si>
  <si>
    <t>Nachtrag-Nr.:</t>
  </si>
  <si>
    <t>zum VS Nr:</t>
  </si>
  <si>
    <t>Anfrage:</t>
  </si>
  <si>
    <t>Angebot:</t>
  </si>
  <si>
    <t>Summenrabatt:</t>
  </si>
  <si>
    <t>30% beitr.fr.</t>
  </si>
  <si>
    <t xml:space="preserve">in die Verarbeitung der hier eingetragenen Daten beim Makler und dem betreffenden Versicherer sowie in </t>
  </si>
  <si>
    <t>Ende:</t>
  </si>
  <si>
    <t xml:space="preserve">Deckung erteilt ab: </t>
  </si>
  <si>
    <t xml:space="preserve">Berlin, </t>
  </si>
  <si>
    <t>Vertrag verlängert sich stillschweigend, wenn er</t>
  </si>
  <si>
    <t>nicht bis 3 Monate vor Ablauf gekündigt wird.</t>
  </si>
  <si>
    <t xml:space="preserve"> Ich/Wir habe/n die Datenschutzerklärung des Maklers unter www.schwandt-makler.de zur Kenntnis genommen und willige/n</t>
  </si>
  <si>
    <t>die  Kontaktaufnahme des Maklers über die von mir/uns hier angegebene Mailadresse und/oder Telefonnummern ein.</t>
  </si>
  <si>
    <t>Anfrage vom:</t>
  </si>
  <si>
    <t>Veranstaltungstechnik und stationäre Kommunikationstechnik/Büroellllektronik</t>
  </si>
  <si>
    <t>etc</t>
  </si>
  <si>
    <t>Interessent/VN</t>
  </si>
  <si>
    <t>gez.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</si>
</sst>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\ &quot;DM&quot;;[Red]\-#,##0\ &quot;DM&quot;"/>
    <numFmt numFmtId="165" formatCode="#,##0.00\ &quot;DM&quot;;\-#,##0.00\ &quot;DM&quot;"/>
    <numFmt numFmtId="166" formatCode="_-* #,##0\ _D_M_-;\-* #,##0\ _D_M_-;_-* &quot;-&quot;\ _D_M_-;_-@_-"/>
    <numFmt numFmtId="167" formatCode="#,##0.00\ &quot;DM&quot;"/>
    <numFmt numFmtId="168" formatCode="#,##0\ [$€-1];\-#,##0\ [$€-1]"/>
    <numFmt numFmtId="169" formatCode="#,##0.00\ [$€-1];\-#,##0.00\ [$€-1]"/>
    <numFmt numFmtId="170" formatCode="#,##0.00\ &quot;€&quot;"/>
    <numFmt numFmtId="171" formatCode="#,##0_ ;[Red]\-#,##0\ "/>
  </numFmts>
  <fonts count="31" x14ac:knownFonts="1">
    <font>
      <sz val="11"/>
      <name val="Arial"/>
    </font>
    <font>
      <sz val="11"/>
      <name val="Arial"/>
    </font>
    <font>
      <b/>
      <sz val="14"/>
      <name val="Arial"/>
      <family val="2"/>
    </font>
    <font>
      <sz val="10"/>
      <name val="Arial"/>
    </font>
    <font>
      <sz val="14"/>
      <name val="Wingdings"/>
      <charset val="2"/>
    </font>
    <font>
      <b/>
      <sz val="14"/>
      <name val="Arial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i/>
      <sz val="9"/>
      <name val="Arial"/>
      <family val="2"/>
    </font>
    <font>
      <sz val="10"/>
      <name val="Wingdings"/>
      <charset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2"/>
      <name val="Arial"/>
    </font>
    <font>
      <i/>
      <sz val="8"/>
      <name val="Arial"/>
    </font>
    <font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</font>
    <font>
      <b/>
      <sz val="9"/>
      <name val="Arial"/>
    </font>
    <font>
      <b/>
      <i/>
      <sz val="10"/>
      <color rgb="FF0070C0"/>
      <name val="Arial"/>
      <family val="2"/>
    </font>
    <font>
      <b/>
      <sz val="8"/>
      <name val="Arial"/>
      <family val="2"/>
    </font>
    <font>
      <b/>
      <sz val="10"/>
      <color rgb="FF0070C0"/>
      <name val="Arial"/>
      <family val="2"/>
    </font>
    <font>
      <b/>
      <sz val="9"/>
      <color indexed="48"/>
      <name val="Arial"/>
      <family val="2"/>
    </font>
    <font>
      <sz val="9"/>
      <color rgb="FF0070C0"/>
      <name val="Arial"/>
      <family val="2"/>
    </font>
    <font>
      <sz val="10"/>
      <color theme="9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237">
    <xf numFmtId="0" fontId="0" fillId="0" borderId="0" xfId="0"/>
    <xf numFmtId="166" fontId="3" fillId="0" borderId="1" xfId="1" applyFont="1" applyBorder="1" applyAlignment="1">
      <alignment horizontal="left"/>
    </xf>
    <xf numFmtId="166" fontId="3" fillId="0" borderId="0" xfId="1" applyFont="1" applyAlignment="1">
      <alignment horizontal="left"/>
    </xf>
    <xf numFmtId="166" fontId="3" fillId="0" borderId="3" xfId="1" applyFont="1" applyBorder="1" applyAlignment="1">
      <alignment horizontal="left"/>
    </xf>
    <xf numFmtId="166" fontId="6" fillId="0" borderId="0" xfId="1" applyFont="1" applyBorder="1" applyAlignment="1">
      <alignment horizontal="left"/>
    </xf>
    <xf numFmtId="166" fontId="6" fillId="0" borderId="0" xfId="1" applyFont="1" applyBorder="1" applyAlignment="1">
      <alignment horizontal="right"/>
    </xf>
    <xf numFmtId="166" fontId="8" fillId="0" borderId="2" xfId="1" applyFont="1" applyBorder="1" applyAlignment="1">
      <alignment horizontal="left"/>
    </xf>
    <xf numFmtId="166" fontId="8" fillId="0" borderId="0" xfId="1" applyFont="1" applyBorder="1" applyAlignment="1">
      <alignment horizontal="left"/>
    </xf>
    <xf numFmtId="166" fontId="8" fillId="0" borderId="3" xfId="1" applyFont="1" applyBorder="1" applyAlignment="1">
      <alignment horizontal="left"/>
    </xf>
    <xf numFmtId="166" fontId="8" fillId="0" borderId="0" xfId="1" applyFont="1" applyAlignment="1">
      <alignment horizontal="left"/>
    </xf>
    <xf numFmtId="166" fontId="6" fillId="0" borderId="2" xfId="1" applyFont="1" applyBorder="1" applyAlignment="1">
      <alignment horizontal="left"/>
    </xf>
    <xf numFmtId="166" fontId="8" fillId="0" borderId="5" xfId="1" applyFont="1" applyBorder="1" applyAlignment="1">
      <alignment horizontal="right"/>
    </xf>
    <xf numFmtId="166" fontId="8" fillId="0" borderId="6" xfId="1" applyFont="1" applyBorder="1" applyAlignment="1">
      <alignment horizontal="right"/>
    </xf>
    <xf numFmtId="166" fontId="8" fillId="0" borderId="5" xfId="1" applyFont="1" applyBorder="1" applyAlignment="1">
      <alignment horizontal="left"/>
    </xf>
    <xf numFmtId="166" fontId="8" fillId="0" borderId="6" xfId="1" applyFont="1" applyBorder="1" applyAlignment="1">
      <alignment horizontal="left"/>
    </xf>
    <xf numFmtId="166" fontId="8" fillId="0" borderId="0" xfId="1" applyFont="1" applyBorder="1" applyAlignment="1">
      <alignment horizontal="right"/>
    </xf>
    <xf numFmtId="166" fontId="6" fillId="2" borderId="7" xfId="1" applyFont="1" applyFill="1" applyBorder="1" applyAlignment="1">
      <alignment horizontal="left"/>
    </xf>
    <xf numFmtId="166" fontId="9" fillId="0" borderId="2" xfId="1" applyFont="1" applyBorder="1" applyAlignment="1">
      <alignment horizontal="left"/>
    </xf>
    <xf numFmtId="166" fontId="6" fillId="2" borderId="3" xfId="1" applyFont="1" applyFill="1" applyBorder="1" applyAlignment="1">
      <alignment horizontal="left"/>
    </xf>
    <xf numFmtId="166" fontId="8" fillId="0" borderId="2" xfId="1" applyFont="1" applyBorder="1" applyAlignment="1">
      <alignment horizontal="right"/>
    </xf>
    <xf numFmtId="166" fontId="8" fillId="0" borderId="3" xfId="1" applyFont="1" applyBorder="1" applyAlignment="1">
      <alignment horizontal="right"/>
    </xf>
    <xf numFmtId="166" fontId="8" fillId="2" borderId="3" xfId="1" applyFont="1" applyFill="1" applyBorder="1" applyAlignment="1">
      <alignment horizontal="left"/>
    </xf>
    <xf numFmtId="166" fontId="8" fillId="0" borderId="7" xfId="1" applyFont="1" applyBorder="1" applyAlignment="1">
      <alignment horizontal="right"/>
    </xf>
    <xf numFmtId="166" fontId="9" fillId="0" borderId="8" xfId="1" applyFont="1" applyBorder="1" applyAlignment="1">
      <alignment horizontal="left"/>
    </xf>
    <xf numFmtId="166" fontId="3" fillId="0" borderId="9" xfId="1" applyFont="1" applyBorder="1" applyAlignment="1">
      <alignment horizontal="left"/>
    </xf>
    <xf numFmtId="3" fontId="8" fillId="2" borderId="10" xfId="1" applyNumberFormat="1" applyFont="1" applyFill="1" applyBorder="1" applyAlignment="1">
      <alignment horizontal="left"/>
    </xf>
    <xf numFmtId="166" fontId="10" fillId="2" borderId="10" xfId="1" applyFont="1" applyFill="1" applyBorder="1" applyAlignment="1">
      <alignment horizontal="left"/>
    </xf>
    <xf numFmtId="166" fontId="12" fillId="0" borderId="2" xfId="1" applyFont="1" applyBorder="1" applyAlignment="1">
      <alignment horizontal="right"/>
    </xf>
    <xf numFmtId="166" fontId="6" fillId="0" borderId="10" xfId="1" applyFont="1" applyBorder="1" applyAlignment="1">
      <alignment horizontal="right"/>
    </xf>
    <xf numFmtId="166" fontId="6" fillId="0" borderId="10" xfId="1" applyFont="1" applyBorder="1" applyAlignment="1">
      <alignment horizontal="center"/>
    </xf>
    <xf numFmtId="166" fontId="8" fillId="0" borderId="10" xfId="1" applyFont="1" applyBorder="1" applyAlignment="1">
      <alignment horizontal="left"/>
    </xf>
    <xf numFmtId="165" fontId="13" fillId="2" borderId="10" xfId="1" applyNumberFormat="1" applyFont="1" applyFill="1" applyBorder="1" applyAlignment="1">
      <alignment horizontal="left"/>
    </xf>
    <xf numFmtId="166" fontId="14" fillId="0" borderId="2" xfId="1" applyFont="1" applyBorder="1" applyAlignment="1">
      <alignment horizontal="left"/>
    </xf>
    <xf numFmtId="166" fontId="12" fillId="2" borderId="11" xfId="1" applyFont="1" applyFill="1" applyBorder="1" applyAlignment="1">
      <alignment horizontal="left"/>
    </xf>
    <xf numFmtId="165" fontId="8" fillId="2" borderId="10" xfId="1" applyNumberFormat="1" applyFont="1" applyFill="1" applyBorder="1" applyAlignment="1">
      <alignment horizontal="right"/>
    </xf>
    <xf numFmtId="166" fontId="12" fillId="2" borderId="10" xfId="1" applyFont="1" applyFill="1" applyBorder="1" applyAlignment="1">
      <alignment horizontal="right"/>
    </xf>
    <xf numFmtId="166" fontId="10" fillId="2" borderId="3" xfId="1" applyFont="1" applyFill="1" applyBorder="1" applyAlignment="1">
      <alignment horizontal="left"/>
    </xf>
    <xf numFmtId="166" fontId="8" fillId="2" borderId="10" xfId="1" applyFont="1" applyFill="1" applyBorder="1" applyAlignment="1">
      <alignment horizontal="right"/>
    </xf>
    <xf numFmtId="166" fontId="11" fillId="0" borderId="2" xfId="1" applyFont="1" applyBorder="1" applyAlignment="1">
      <alignment horizontal="left"/>
    </xf>
    <xf numFmtId="166" fontId="11" fillId="2" borderId="0" xfId="1" applyFont="1" applyFill="1" applyBorder="1" applyAlignment="1">
      <alignment horizontal="left"/>
    </xf>
    <xf numFmtId="166" fontId="15" fillId="0" borderId="2" xfId="1" applyFont="1" applyBorder="1" applyAlignment="1">
      <alignment horizontal="left"/>
    </xf>
    <xf numFmtId="166" fontId="11" fillId="0" borderId="0" xfId="1" applyFont="1" applyBorder="1" applyAlignment="1">
      <alignment horizontal="left"/>
    </xf>
    <xf numFmtId="166" fontId="11" fillId="2" borderId="0" xfId="1" applyFont="1" applyFill="1" applyBorder="1" applyAlignment="1">
      <alignment horizontal="right"/>
    </xf>
    <xf numFmtId="166" fontId="3" fillId="2" borderId="0" xfId="1" applyFont="1" applyFill="1" applyBorder="1" applyAlignment="1">
      <alignment horizontal="left"/>
    </xf>
    <xf numFmtId="166" fontId="3" fillId="2" borderId="0" xfId="1" applyFont="1" applyFill="1" applyBorder="1" applyAlignment="1">
      <alignment horizontal="right"/>
    </xf>
    <xf numFmtId="165" fontId="8" fillId="2" borderId="3" xfId="1" applyNumberFormat="1" applyFont="1" applyFill="1" applyBorder="1" applyAlignment="1">
      <alignment horizontal="right"/>
    </xf>
    <xf numFmtId="166" fontId="12" fillId="2" borderId="0" xfId="1" applyFont="1" applyFill="1" applyBorder="1" applyAlignment="1">
      <alignment horizontal="left"/>
    </xf>
    <xf numFmtId="166" fontId="3" fillId="2" borderId="2" xfId="1" applyFont="1" applyFill="1" applyBorder="1" applyAlignment="1">
      <alignment horizontal="left"/>
    </xf>
    <xf numFmtId="166" fontId="19" fillId="2" borderId="0" xfId="1" applyFont="1" applyFill="1" applyBorder="1" applyAlignment="1">
      <alignment horizontal="left"/>
    </xf>
    <xf numFmtId="166" fontId="20" fillId="0" borderId="0" xfId="1" applyFont="1" applyBorder="1" applyAlignment="1">
      <alignment horizontal="left"/>
    </xf>
    <xf numFmtId="166" fontId="18" fillId="2" borderId="3" xfId="1" applyFont="1" applyFill="1" applyBorder="1" applyAlignment="1">
      <alignment horizontal="right"/>
    </xf>
    <xf numFmtId="166" fontId="11" fillId="2" borderId="3" xfId="1" applyFont="1" applyFill="1" applyBorder="1" applyAlignment="1">
      <alignment horizontal="left"/>
    </xf>
    <xf numFmtId="166" fontId="3" fillId="0" borderId="0" xfId="1" applyFont="1" applyBorder="1" applyAlignment="1">
      <alignment horizontal="left"/>
    </xf>
    <xf numFmtId="166" fontId="3" fillId="2" borderId="3" xfId="1" applyFont="1" applyFill="1" applyBorder="1" applyAlignment="1">
      <alignment horizontal="left"/>
    </xf>
    <xf numFmtId="166" fontId="3" fillId="0" borderId="5" xfId="1" applyFont="1" applyBorder="1" applyAlignment="1">
      <alignment horizontal="left"/>
    </xf>
    <xf numFmtId="166" fontId="3" fillId="0" borderId="6" xfId="1" applyFont="1" applyBorder="1" applyAlignment="1">
      <alignment horizontal="left"/>
    </xf>
    <xf numFmtId="166" fontId="10" fillId="0" borderId="7" xfId="1" applyFont="1" applyBorder="1" applyAlignment="1">
      <alignment horizontal="left"/>
    </xf>
    <xf numFmtId="166" fontId="10" fillId="0" borderId="0" xfId="1" applyFont="1" applyBorder="1" applyAlignment="1">
      <alignment horizontal="left"/>
    </xf>
    <xf numFmtId="166" fontId="10" fillId="0" borderId="0" xfId="1" applyFont="1" applyAlignment="1">
      <alignment horizontal="left"/>
    </xf>
    <xf numFmtId="3" fontId="8" fillId="0" borderId="0" xfId="1" applyNumberFormat="1" applyFont="1" applyBorder="1" applyAlignment="1">
      <alignment horizontal="right"/>
    </xf>
    <xf numFmtId="166" fontId="8" fillId="2" borderId="0" xfId="1" applyFont="1" applyFill="1" applyBorder="1" applyAlignment="1">
      <alignment horizontal="left"/>
    </xf>
    <xf numFmtId="4" fontId="8" fillId="0" borderId="10" xfId="1" applyNumberFormat="1" applyFont="1" applyBorder="1" applyAlignment="1">
      <alignment horizontal="center"/>
    </xf>
    <xf numFmtId="166" fontId="19" fillId="0" borderId="2" xfId="1" applyFont="1" applyBorder="1" applyAlignment="1">
      <alignment horizontal="left"/>
    </xf>
    <xf numFmtId="166" fontId="8" fillId="2" borderId="9" xfId="1" applyFont="1" applyFill="1" applyBorder="1" applyAlignment="1">
      <alignment horizontal="left"/>
    </xf>
    <xf numFmtId="166" fontId="8" fillId="2" borderId="6" xfId="1" applyFont="1" applyFill="1" applyBorder="1" applyAlignment="1">
      <alignment horizontal="left"/>
    </xf>
    <xf numFmtId="0" fontId="6" fillId="0" borderId="0" xfId="0" applyFont="1"/>
    <xf numFmtId="0" fontId="0" fillId="0" borderId="10" xfId="0" applyBorder="1"/>
    <xf numFmtId="167" fontId="0" fillId="0" borderId="10" xfId="0" applyNumberFormat="1" applyBorder="1"/>
    <xf numFmtId="0" fontId="6" fillId="0" borderId="10" xfId="0" applyFont="1" applyBorder="1"/>
    <xf numFmtId="14" fontId="0" fillId="0" borderId="0" xfId="0" applyNumberFormat="1"/>
    <xf numFmtId="0" fontId="6" fillId="2" borderId="0" xfId="0" applyFont="1" applyFill="1"/>
    <xf numFmtId="166" fontId="19" fillId="2" borderId="2" xfId="1" applyFont="1" applyFill="1" applyBorder="1" applyAlignment="1">
      <alignment horizontal="left"/>
    </xf>
    <xf numFmtId="166" fontId="19" fillId="2" borderId="3" xfId="1" applyFont="1" applyFill="1" applyBorder="1" applyAlignment="1">
      <alignment horizontal="left"/>
    </xf>
    <xf numFmtId="166" fontId="14" fillId="2" borderId="0" xfId="1" applyFont="1" applyFill="1" applyBorder="1" applyAlignment="1" applyProtection="1">
      <protection locked="0"/>
    </xf>
    <xf numFmtId="166" fontId="14" fillId="2" borderId="3" xfId="1" applyFont="1" applyFill="1" applyBorder="1" applyAlignment="1" applyProtection="1">
      <protection locked="0"/>
    </xf>
    <xf numFmtId="166" fontId="12" fillId="2" borderId="0" xfId="1" applyFont="1" applyFill="1" applyBorder="1" applyAlignment="1" applyProtection="1">
      <protection locked="0"/>
    </xf>
    <xf numFmtId="166" fontId="13" fillId="0" borderId="0" xfId="1" applyFont="1" applyBorder="1" applyAlignment="1">
      <alignment horizontal="left"/>
    </xf>
    <xf numFmtId="3" fontId="22" fillId="0" borderId="10" xfId="1" applyNumberFormat="1" applyFont="1" applyBorder="1" applyAlignment="1">
      <alignment horizontal="right"/>
    </xf>
    <xf numFmtId="3" fontId="12" fillId="0" borderId="10" xfId="1" applyNumberFormat="1" applyFont="1" applyFill="1" applyBorder="1" applyAlignment="1">
      <alignment horizontal="right"/>
    </xf>
    <xf numFmtId="49" fontId="12" fillId="2" borderId="2" xfId="1" applyNumberFormat="1" applyFont="1" applyFill="1" applyBorder="1" applyAlignment="1" applyProtection="1">
      <alignment horizontal="right"/>
      <protection locked="0"/>
    </xf>
    <xf numFmtId="166" fontId="20" fillId="2" borderId="0" xfId="1" applyFont="1" applyFill="1" applyBorder="1" applyAlignment="1">
      <alignment horizontal="left"/>
    </xf>
    <xf numFmtId="170" fontId="6" fillId="0" borderId="10" xfId="0" applyNumberFormat="1" applyFont="1" applyBorder="1"/>
    <xf numFmtId="166" fontId="2" fillId="0" borderId="2" xfId="1" applyFont="1" applyBorder="1" applyAlignment="1">
      <alignment horizontal="left"/>
    </xf>
    <xf numFmtId="166" fontId="21" fillId="0" borderId="0" xfId="1" applyFont="1" applyBorder="1" applyAlignment="1">
      <alignment horizontal="left"/>
    </xf>
    <xf numFmtId="166" fontId="2" fillId="0" borderId="0" xfId="1" applyFont="1" applyBorder="1" applyAlignment="1">
      <alignment horizontal="left"/>
    </xf>
    <xf numFmtId="166" fontId="2" fillId="0" borderId="0" xfId="1" applyFont="1" applyBorder="1" applyAlignment="1">
      <alignment horizontal="right"/>
    </xf>
    <xf numFmtId="166" fontId="3" fillId="0" borderId="2" xfId="1" applyFont="1" applyFill="1" applyBorder="1" applyAlignment="1">
      <alignment horizontal="left"/>
    </xf>
    <xf numFmtId="166" fontId="12" fillId="0" borderId="0" xfId="1" applyFont="1" applyFill="1" applyBorder="1" applyAlignment="1">
      <alignment horizontal="left"/>
    </xf>
    <xf numFmtId="166" fontId="19" fillId="0" borderId="0" xfId="1" applyFont="1" applyFill="1" applyBorder="1" applyAlignment="1">
      <alignment horizontal="left"/>
    </xf>
    <xf numFmtId="166" fontId="3" fillId="0" borderId="0" xfId="1" applyFont="1" applyFill="1" applyBorder="1" applyAlignment="1">
      <alignment horizontal="left"/>
    </xf>
    <xf numFmtId="166" fontId="10" fillId="0" borderId="2" xfId="1" applyFont="1" applyFill="1" applyBorder="1" applyAlignment="1">
      <alignment horizontal="left"/>
    </xf>
    <xf numFmtId="166" fontId="3" fillId="0" borderId="4" xfId="1" applyFont="1" applyBorder="1" applyAlignment="1">
      <alignment horizontal="left"/>
    </xf>
    <xf numFmtId="166" fontId="3" fillId="0" borderId="2" xfId="1" applyFont="1" applyBorder="1" applyAlignment="1">
      <alignment horizontal="left"/>
    </xf>
    <xf numFmtId="166" fontId="8" fillId="0" borderId="7" xfId="1" applyFont="1" applyBorder="1" applyAlignment="1">
      <alignment horizontal="left"/>
    </xf>
    <xf numFmtId="166" fontId="7" fillId="0" borderId="8" xfId="1" applyFont="1" applyBorder="1" applyAlignment="1">
      <alignment horizontal="right"/>
    </xf>
    <xf numFmtId="49" fontId="3" fillId="0" borderId="10" xfId="1" applyNumberFormat="1" applyFont="1" applyFill="1" applyBorder="1" applyAlignment="1">
      <alignment horizontal="left"/>
    </xf>
    <xf numFmtId="166" fontId="3" fillId="0" borderId="8" xfId="1" applyFont="1" applyBorder="1" applyAlignment="1">
      <alignment horizontal="left"/>
    </xf>
    <xf numFmtId="166" fontId="9" fillId="0" borderId="10" xfId="1" applyFont="1" applyBorder="1" applyAlignment="1">
      <alignment horizontal="right"/>
    </xf>
    <xf numFmtId="164" fontId="20" fillId="2" borderId="10" xfId="1" applyNumberFormat="1" applyFont="1" applyFill="1" applyBorder="1" applyAlignment="1">
      <alignment horizontal="center"/>
    </xf>
    <xf numFmtId="14" fontId="19" fillId="3" borderId="10" xfId="1" applyNumberFormat="1" applyFont="1" applyFill="1" applyBorder="1" applyAlignment="1" applyProtection="1">
      <alignment horizontal="right"/>
      <protection locked="0"/>
    </xf>
    <xf numFmtId="1" fontId="22" fillId="3" borderId="14" xfId="1" applyNumberFormat="1" applyFont="1" applyFill="1" applyBorder="1" applyAlignment="1" applyProtection="1">
      <alignment horizontal="center"/>
      <protection locked="0"/>
    </xf>
    <xf numFmtId="1" fontId="12" fillId="4" borderId="14" xfId="1" applyNumberFormat="1" applyFont="1" applyFill="1" applyBorder="1" applyAlignment="1">
      <alignment horizontal="center"/>
    </xf>
    <xf numFmtId="49" fontId="8" fillId="3" borderId="6" xfId="1" applyNumberFormat="1" applyFont="1" applyFill="1" applyBorder="1" applyAlignment="1" applyProtection="1">
      <alignment horizontal="left"/>
      <protection locked="0"/>
    </xf>
    <xf numFmtId="166" fontId="8" fillId="3" borderId="0" xfId="1" applyFont="1" applyFill="1" applyBorder="1" applyAlignment="1" applyProtection="1">
      <alignment horizontal="left"/>
      <protection locked="0"/>
    </xf>
    <xf numFmtId="49" fontId="12" fillId="3" borderId="0" xfId="1" applyNumberFormat="1" applyFont="1" applyFill="1" applyBorder="1" applyAlignment="1" applyProtection="1">
      <protection locked="0"/>
    </xf>
    <xf numFmtId="166" fontId="8" fillId="3" borderId="6" xfId="1" applyFont="1" applyFill="1" applyBorder="1" applyAlignment="1" applyProtection="1">
      <alignment horizontal="left"/>
      <protection locked="0"/>
    </xf>
    <xf numFmtId="166" fontId="8" fillId="3" borderId="0" xfId="1" applyFont="1" applyFill="1" applyBorder="1" applyAlignment="1">
      <alignment horizontal="left"/>
    </xf>
    <xf numFmtId="3" fontId="8" fillId="3" borderId="0" xfId="1" applyNumberFormat="1" applyFont="1" applyFill="1" applyBorder="1" applyAlignment="1">
      <alignment horizontal="right"/>
    </xf>
    <xf numFmtId="166" fontId="8" fillId="3" borderId="0" xfId="1" applyFont="1" applyFill="1" applyBorder="1" applyAlignment="1">
      <alignment horizontal="right"/>
    </xf>
    <xf numFmtId="166" fontId="8" fillId="3" borderId="6" xfId="1" applyFont="1" applyFill="1" applyBorder="1" applyAlignment="1">
      <alignment horizontal="left"/>
    </xf>
    <xf numFmtId="166" fontId="8" fillId="3" borderId="6" xfId="1" applyFont="1" applyFill="1" applyBorder="1" applyAlignment="1">
      <alignment horizontal="right"/>
    </xf>
    <xf numFmtId="3" fontId="8" fillId="3" borderId="10" xfId="0" applyNumberFormat="1" applyFont="1" applyFill="1" applyBorder="1" applyProtection="1">
      <protection locked="0"/>
    </xf>
    <xf numFmtId="3" fontId="8" fillId="3" borderId="10" xfId="1" applyNumberFormat="1" applyFont="1" applyFill="1" applyBorder="1" applyAlignment="1" applyProtection="1">
      <alignment horizontal="right"/>
      <protection locked="0"/>
    </xf>
    <xf numFmtId="166" fontId="8" fillId="3" borderId="8" xfId="1" applyFont="1" applyFill="1" applyBorder="1" applyAlignment="1" applyProtection="1">
      <alignment horizontal="left"/>
      <protection locked="0"/>
    </xf>
    <xf numFmtId="4" fontId="8" fillId="3" borderId="10" xfId="1" applyNumberFormat="1" applyFont="1" applyFill="1" applyBorder="1" applyAlignment="1" applyProtection="1">
      <alignment horizontal="center"/>
      <protection locked="0"/>
    </xf>
    <xf numFmtId="166" fontId="19" fillId="3" borderId="16" xfId="1" applyFont="1" applyFill="1" applyBorder="1" applyAlignment="1">
      <alignment horizontal="right"/>
    </xf>
    <xf numFmtId="166" fontId="19" fillId="3" borderId="17" xfId="1" applyFont="1" applyFill="1" applyBorder="1" applyAlignment="1">
      <alignment horizontal="right"/>
    </xf>
    <xf numFmtId="166" fontId="23" fillId="3" borderId="3" xfId="1" applyFont="1" applyFill="1" applyBorder="1" applyAlignment="1">
      <alignment horizontal="right"/>
    </xf>
    <xf numFmtId="166" fontId="3" fillId="3" borderId="2" xfId="1" applyFont="1" applyFill="1" applyBorder="1" applyAlignment="1">
      <alignment horizontal="left"/>
    </xf>
    <xf numFmtId="166" fontId="19" fillId="3" borderId="15" xfId="1" applyFont="1" applyFill="1" applyBorder="1" applyAlignment="1" applyProtection="1">
      <alignment horizontal="right"/>
    </xf>
    <xf numFmtId="166" fontId="10" fillId="3" borderId="18" xfId="1" applyFont="1" applyFill="1" applyBorder="1" applyAlignment="1">
      <alignment horizontal="left"/>
    </xf>
    <xf numFmtId="169" fontId="8" fillId="3" borderId="19" xfId="1" applyNumberFormat="1" applyFont="1" applyFill="1" applyBorder="1" applyAlignment="1">
      <alignment horizontal="right"/>
    </xf>
    <xf numFmtId="169" fontId="8" fillId="3" borderId="19" xfId="1" applyNumberFormat="1" applyFont="1" applyFill="1" applyBorder="1" applyAlignment="1" applyProtection="1">
      <alignment horizontal="right"/>
      <protection locked="0"/>
    </xf>
    <xf numFmtId="169" fontId="8" fillId="3" borderId="20" xfId="1" applyNumberFormat="1" applyFont="1" applyFill="1" applyBorder="1" applyAlignment="1">
      <alignment horizontal="right"/>
    </xf>
    <xf numFmtId="169" fontId="8" fillId="3" borderId="3" xfId="1" applyNumberFormat="1" applyFont="1" applyFill="1" applyBorder="1" applyAlignment="1" applyProtection="1">
      <alignment horizontal="right"/>
      <protection locked="0"/>
    </xf>
    <xf numFmtId="166" fontId="10" fillId="3" borderId="4" xfId="1" applyFont="1" applyFill="1" applyBorder="1" applyAlignment="1">
      <alignment horizontal="left"/>
    </xf>
    <xf numFmtId="166" fontId="14" fillId="3" borderId="2" xfId="1" applyFont="1" applyFill="1" applyBorder="1" applyAlignment="1" applyProtection="1">
      <alignment horizontal="center"/>
      <protection locked="0"/>
    </xf>
    <xf numFmtId="166" fontId="3" fillId="3" borderId="6" xfId="1" applyFont="1" applyFill="1" applyBorder="1" applyAlignment="1">
      <alignment horizontal="left"/>
    </xf>
    <xf numFmtId="166" fontId="3" fillId="3" borderId="6" xfId="1" applyFont="1" applyFill="1" applyBorder="1" applyAlignment="1">
      <alignment horizontal="right"/>
    </xf>
    <xf numFmtId="166" fontId="18" fillId="3" borderId="7" xfId="1" applyFont="1" applyFill="1" applyBorder="1" applyAlignment="1">
      <alignment horizontal="right"/>
    </xf>
    <xf numFmtId="166" fontId="3" fillId="3" borderId="2" xfId="1" applyFont="1" applyFill="1" applyBorder="1" applyAlignment="1" applyProtection="1">
      <alignment horizontal="left"/>
      <protection locked="0"/>
    </xf>
    <xf numFmtId="166" fontId="3" fillId="3" borderId="0" xfId="1" applyFont="1" applyFill="1" applyBorder="1" applyAlignment="1">
      <alignment horizontal="left"/>
    </xf>
    <xf numFmtId="166" fontId="19" fillId="3" borderId="0" xfId="1" applyFont="1" applyFill="1" applyBorder="1" applyAlignment="1">
      <alignment horizontal="center"/>
    </xf>
    <xf numFmtId="166" fontId="19" fillId="3" borderId="0" xfId="1" applyFont="1" applyFill="1" applyBorder="1" applyAlignment="1">
      <alignment horizontal="right"/>
    </xf>
    <xf numFmtId="166" fontId="14" fillId="3" borderId="5" xfId="1" applyFont="1" applyFill="1" applyBorder="1" applyAlignment="1" applyProtection="1">
      <alignment horizontal="center"/>
      <protection locked="0"/>
    </xf>
    <xf numFmtId="166" fontId="14" fillId="3" borderId="6" xfId="1" applyFont="1" applyFill="1" applyBorder="1" applyAlignment="1" applyProtection="1">
      <alignment horizontal="center"/>
      <protection locked="0"/>
    </xf>
    <xf numFmtId="166" fontId="14" fillId="3" borderId="7" xfId="1" applyFont="1" applyFill="1" applyBorder="1" applyAlignment="1" applyProtection="1">
      <alignment horizontal="center"/>
      <protection locked="0"/>
    </xf>
    <xf numFmtId="166" fontId="3" fillId="3" borderId="0" xfId="1" applyFont="1" applyFill="1" applyBorder="1" applyAlignment="1" applyProtection="1">
      <alignment horizontal="left"/>
      <protection locked="0"/>
    </xf>
    <xf numFmtId="166" fontId="3" fillId="3" borderId="3" xfId="1" applyFont="1" applyFill="1" applyBorder="1" applyAlignment="1" applyProtection="1">
      <alignment horizontal="left"/>
      <protection locked="0"/>
    </xf>
    <xf numFmtId="1" fontId="2" fillId="3" borderId="10" xfId="1" applyNumberFormat="1" applyFont="1" applyFill="1" applyBorder="1" applyAlignment="1" applyProtection="1">
      <alignment horizontal="center"/>
      <protection locked="0"/>
    </xf>
    <xf numFmtId="166" fontId="12" fillId="3" borderId="0" xfId="1" applyFont="1" applyFill="1" applyBorder="1" applyAlignment="1" applyProtection="1">
      <alignment horizontal="left"/>
      <protection locked="0"/>
    </xf>
    <xf numFmtId="166" fontId="11" fillId="3" borderId="0" xfId="1" applyFont="1" applyFill="1" applyBorder="1" applyAlignment="1">
      <alignment horizontal="left"/>
    </xf>
    <xf numFmtId="49" fontId="12" fillId="0" borderId="5" xfId="1" applyNumberFormat="1" applyFont="1" applyBorder="1" applyAlignment="1">
      <alignment horizontal="right"/>
    </xf>
    <xf numFmtId="1" fontId="22" fillId="4" borderId="11" xfId="1" applyNumberFormat="1" applyFont="1" applyFill="1" applyBorder="1" applyAlignment="1" applyProtection="1">
      <alignment horizontal="left"/>
      <protection locked="0"/>
    </xf>
    <xf numFmtId="49" fontId="8" fillId="3" borderId="6" xfId="1" applyNumberFormat="1" applyFont="1" applyFill="1" applyBorder="1" applyAlignment="1" applyProtection="1">
      <alignment horizontal="left"/>
    </xf>
    <xf numFmtId="1" fontId="12" fillId="3" borderId="7" xfId="1" applyNumberFormat="1" applyFont="1" applyFill="1" applyBorder="1" applyAlignment="1" applyProtection="1">
      <alignment horizontal="left"/>
      <protection locked="0"/>
    </xf>
    <xf numFmtId="166" fontId="4" fillId="3" borderId="0" xfId="1" applyFont="1" applyFill="1" applyBorder="1" applyAlignment="1" applyProtection="1">
      <alignment horizontal="left"/>
      <protection locked="0"/>
    </xf>
    <xf numFmtId="166" fontId="6" fillId="2" borderId="0" xfId="1" applyFont="1" applyFill="1" applyBorder="1" applyAlignment="1" applyProtection="1">
      <alignment horizontal="right"/>
    </xf>
    <xf numFmtId="166" fontId="4" fillId="4" borderId="0" xfId="1" applyFont="1" applyFill="1" applyBorder="1" applyAlignment="1" applyProtection="1">
      <alignment horizontal="left"/>
      <protection locked="0"/>
    </xf>
    <xf numFmtId="3" fontId="5" fillId="3" borderId="0" xfId="1" applyNumberFormat="1" applyFont="1" applyFill="1" applyBorder="1" applyAlignment="1" applyProtection="1">
      <alignment horizontal="left"/>
      <protection locked="0"/>
    </xf>
    <xf numFmtId="166" fontId="6" fillId="3" borderId="0" xfId="1" applyFont="1" applyFill="1" applyBorder="1" applyAlignment="1">
      <alignment horizontal="right"/>
    </xf>
    <xf numFmtId="166" fontId="6" fillId="0" borderId="0" xfId="1" applyFont="1" applyBorder="1" applyAlignment="1" applyProtection="1">
      <alignment horizontal="right"/>
      <protection locked="0"/>
    </xf>
    <xf numFmtId="3" fontId="6" fillId="4" borderId="0" xfId="1" applyNumberFormat="1" applyFont="1" applyFill="1" applyBorder="1" applyAlignment="1" applyProtection="1">
      <alignment horizontal="right"/>
      <protection locked="0"/>
    </xf>
    <xf numFmtId="49" fontId="4" fillId="3" borderId="0" xfId="1" applyNumberFormat="1" applyFont="1" applyFill="1" applyBorder="1" applyAlignment="1" applyProtection="1">
      <alignment horizontal="left"/>
      <protection locked="0"/>
    </xf>
    <xf numFmtId="1" fontId="27" fillId="2" borderId="10" xfId="1" applyNumberFormat="1" applyFont="1" applyFill="1" applyBorder="1" applyAlignment="1">
      <alignment horizontal="left"/>
    </xf>
    <xf numFmtId="168" fontId="25" fillId="3" borderId="14" xfId="1" applyNumberFormat="1" applyFont="1" applyFill="1" applyBorder="1" applyAlignment="1" applyProtection="1">
      <alignment horizontal="left"/>
      <protection locked="0"/>
    </xf>
    <xf numFmtId="49" fontId="6" fillId="5" borderId="0" xfId="0" applyNumberFormat="1" applyFont="1" applyFill="1"/>
    <xf numFmtId="0" fontId="19" fillId="5" borderId="10" xfId="0" applyFont="1" applyFill="1" applyBorder="1"/>
    <xf numFmtId="0" fontId="8" fillId="0" borderId="0" xfId="0" applyFont="1"/>
    <xf numFmtId="166" fontId="25" fillId="0" borderId="0" xfId="1" applyFont="1" applyBorder="1" applyAlignment="1">
      <alignment horizontal="left"/>
    </xf>
    <xf numFmtId="166" fontId="4" fillId="4" borderId="0" xfId="1" applyFont="1" applyFill="1" applyBorder="1" applyAlignment="1" applyProtection="1">
      <alignment horizontal="center"/>
      <protection locked="0"/>
    </xf>
    <xf numFmtId="166" fontId="12" fillId="0" borderId="0" xfId="1" applyFont="1" applyBorder="1" applyAlignment="1">
      <alignment horizontal="left"/>
    </xf>
    <xf numFmtId="166" fontId="12" fillId="0" borderId="0" xfId="1" applyFont="1" applyBorder="1" applyAlignment="1">
      <alignment horizontal="right"/>
    </xf>
    <xf numFmtId="166" fontId="23" fillId="0" borderId="0" xfId="1" applyFont="1" applyFill="1" applyBorder="1" applyAlignment="1">
      <alignment horizontal="left"/>
    </xf>
    <xf numFmtId="166" fontId="4" fillId="2" borderId="2" xfId="1" applyFont="1" applyFill="1" applyBorder="1" applyAlignment="1" applyProtection="1">
      <alignment horizontal="center"/>
    </xf>
    <xf numFmtId="49" fontId="12" fillId="3" borderId="3" xfId="1" applyNumberFormat="1" applyFont="1" applyFill="1" applyBorder="1" applyAlignment="1"/>
    <xf numFmtId="166" fontId="3" fillId="3" borderId="9" xfId="1" applyFont="1" applyFill="1" applyBorder="1" applyAlignment="1">
      <alignment horizontal="left"/>
    </xf>
    <xf numFmtId="166" fontId="19" fillId="3" borderId="9" xfId="1" applyFont="1" applyFill="1" applyBorder="1" applyAlignment="1">
      <alignment horizontal="center"/>
    </xf>
    <xf numFmtId="166" fontId="19" fillId="3" borderId="9" xfId="1" applyFont="1" applyFill="1" applyBorder="1" applyAlignment="1">
      <alignment horizontal="right"/>
    </xf>
    <xf numFmtId="166" fontId="3" fillId="3" borderId="9" xfId="1" applyFont="1" applyFill="1" applyBorder="1" applyAlignment="1" applyProtection="1">
      <alignment horizontal="left"/>
      <protection locked="0"/>
    </xf>
    <xf numFmtId="166" fontId="3" fillId="3" borderId="1" xfId="1" applyFont="1" applyFill="1" applyBorder="1" applyAlignment="1" applyProtection="1">
      <alignment horizontal="left"/>
      <protection locked="0"/>
    </xf>
    <xf numFmtId="166" fontId="18" fillId="3" borderId="10" xfId="1" applyFont="1" applyFill="1" applyBorder="1" applyAlignment="1">
      <alignment horizontal="left"/>
    </xf>
    <xf numFmtId="166" fontId="22" fillId="4" borderId="2" xfId="1" applyFont="1" applyFill="1" applyBorder="1" applyAlignment="1" applyProtection="1">
      <alignment horizontal="left"/>
      <protection locked="0"/>
    </xf>
    <xf numFmtId="166" fontId="17" fillId="4" borderId="5" xfId="1" applyFont="1" applyFill="1" applyBorder="1" applyAlignment="1" applyProtection="1">
      <alignment horizontal="left"/>
      <protection locked="0"/>
    </xf>
    <xf numFmtId="166" fontId="3" fillId="3" borderId="4" xfId="1" applyFont="1" applyFill="1" applyBorder="1" applyAlignment="1" applyProtection="1">
      <alignment horizontal="left"/>
      <protection locked="0"/>
    </xf>
    <xf numFmtId="166" fontId="12" fillId="3" borderId="4" xfId="1" applyFont="1" applyFill="1" applyBorder="1" applyAlignment="1">
      <alignment horizontal="left"/>
    </xf>
    <xf numFmtId="0" fontId="29" fillId="0" borderId="0" xfId="0" applyFont="1" applyBorder="1"/>
    <xf numFmtId="166" fontId="29" fillId="0" borderId="0" xfId="1" applyFont="1" applyBorder="1" applyAlignment="1">
      <alignment horizontal="left"/>
    </xf>
    <xf numFmtId="166" fontId="17" fillId="4" borderId="6" xfId="1" applyFont="1" applyFill="1" applyBorder="1" applyAlignment="1">
      <alignment horizontal="left"/>
    </xf>
    <xf numFmtId="166" fontId="8" fillId="4" borderId="6" xfId="1" applyFont="1" applyFill="1" applyBorder="1" applyAlignment="1"/>
    <xf numFmtId="166" fontId="11" fillId="4" borderId="6" xfId="1" applyFont="1" applyFill="1" applyBorder="1" applyAlignment="1">
      <alignment horizontal="left"/>
    </xf>
    <xf numFmtId="166" fontId="11" fillId="4" borderId="0" xfId="1" applyFont="1" applyFill="1" applyBorder="1" applyAlignment="1">
      <alignment horizontal="right"/>
    </xf>
    <xf numFmtId="166" fontId="3" fillId="4" borderId="6" xfId="1" applyFont="1" applyFill="1" applyBorder="1" applyAlignment="1">
      <alignment horizontal="left"/>
    </xf>
    <xf numFmtId="166" fontId="3" fillId="4" borderId="6" xfId="1" applyFont="1" applyFill="1" applyBorder="1" applyAlignment="1">
      <alignment horizontal="right"/>
    </xf>
    <xf numFmtId="165" fontId="8" fillId="4" borderId="7" xfId="1" applyNumberFormat="1" applyFont="1" applyFill="1" applyBorder="1" applyAlignment="1">
      <alignment horizontal="right"/>
    </xf>
    <xf numFmtId="166" fontId="7" fillId="0" borderId="6" xfId="1" applyFont="1" applyBorder="1" applyAlignment="1">
      <alignment horizontal="left"/>
    </xf>
    <xf numFmtId="166" fontId="3" fillId="0" borderId="21" xfId="1" applyFont="1" applyBorder="1" applyAlignment="1">
      <alignment horizontal="left"/>
    </xf>
    <xf numFmtId="166" fontId="9" fillId="0" borderId="21" xfId="1" applyFont="1" applyBorder="1" applyAlignment="1">
      <alignment horizontal="left"/>
    </xf>
    <xf numFmtId="166" fontId="3" fillId="0" borderId="12" xfId="1" applyFont="1" applyBorder="1" applyAlignment="1">
      <alignment horizontal="left"/>
    </xf>
    <xf numFmtId="166" fontId="1" fillId="0" borderId="21" xfId="1" applyFont="1" applyBorder="1" applyAlignment="1">
      <alignment horizontal="center"/>
    </xf>
    <xf numFmtId="166" fontId="8" fillId="0" borderId="8" xfId="1" applyFont="1" applyBorder="1" applyAlignment="1">
      <alignment horizontal="left"/>
    </xf>
    <xf numFmtId="166" fontId="1" fillId="3" borderId="10" xfId="1" applyFont="1" applyFill="1" applyBorder="1" applyAlignment="1">
      <alignment horizontal="center"/>
    </xf>
    <xf numFmtId="166" fontId="8" fillId="0" borderId="21" xfId="1" applyFont="1" applyBorder="1" applyAlignment="1">
      <alignment horizontal="left"/>
    </xf>
    <xf numFmtId="166" fontId="6" fillId="0" borderId="21" xfId="1" applyFont="1" applyBorder="1" applyAlignment="1">
      <alignment horizontal="left"/>
    </xf>
    <xf numFmtId="166" fontId="10" fillId="0" borderId="21" xfId="1" applyFont="1" applyBorder="1" applyAlignment="1">
      <alignment horizontal="left"/>
    </xf>
    <xf numFmtId="166" fontId="11" fillId="0" borderId="21" xfId="1" applyFont="1" applyBorder="1" applyAlignment="1">
      <alignment horizontal="left"/>
    </xf>
    <xf numFmtId="166" fontId="11" fillId="2" borderId="2" xfId="1" applyFont="1" applyFill="1" applyBorder="1" applyAlignment="1">
      <alignment horizontal="left"/>
    </xf>
    <xf numFmtId="166" fontId="6" fillId="0" borderId="8" xfId="1" applyFont="1" applyBorder="1" applyAlignment="1">
      <alignment horizontal="left"/>
    </xf>
    <xf numFmtId="166" fontId="6" fillId="0" borderId="21" xfId="1" applyFont="1" applyBorder="1" applyAlignment="1">
      <alignment horizontal="right"/>
    </xf>
    <xf numFmtId="166" fontId="8" fillId="0" borderId="8" xfId="1" applyFont="1" applyBorder="1" applyAlignment="1" applyProtection="1">
      <alignment horizontal="left"/>
      <protection locked="0"/>
    </xf>
    <xf numFmtId="166" fontId="8" fillId="0" borderId="21" xfId="1" applyFont="1" applyBorder="1" applyAlignment="1">
      <alignment horizontal="right"/>
    </xf>
    <xf numFmtId="166" fontId="8" fillId="3" borderId="21" xfId="1" applyFont="1" applyFill="1" applyBorder="1" applyAlignment="1">
      <alignment horizontal="right"/>
    </xf>
    <xf numFmtId="166" fontId="19" fillId="0" borderId="8" xfId="1" applyFont="1" applyBorder="1" applyAlignment="1">
      <alignment horizontal="left"/>
    </xf>
    <xf numFmtId="171" fontId="8" fillId="0" borderId="22" xfId="1" applyNumberFormat="1" applyFont="1" applyBorder="1" applyAlignment="1">
      <alignment horizontal="right"/>
    </xf>
    <xf numFmtId="166" fontId="30" fillId="4" borderId="2" xfId="1" applyFont="1" applyFill="1" applyBorder="1" applyAlignment="1">
      <alignment horizontal="left"/>
    </xf>
    <xf numFmtId="166" fontId="30" fillId="4" borderId="5" xfId="1" applyFont="1" applyFill="1" applyBorder="1" applyAlignment="1">
      <alignment horizontal="left"/>
    </xf>
    <xf numFmtId="166" fontId="29" fillId="0" borderId="6" xfId="1" applyFont="1" applyBorder="1" applyAlignment="1">
      <alignment horizontal="left"/>
    </xf>
    <xf numFmtId="166" fontId="6" fillId="4" borderId="3" xfId="1" applyFont="1" applyFill="1" applyBorder="1" applyAlignment="1">
      <alignment horizontal="left"/>
    </xf>
    <xf numFmtId="1" fontId="19" fillId="4" borderId="3" xfId="1" applyNumberFormat="1" applyFont="1" applyFill="1" applyBorder="1" applyAlignment="1" applyProtection="1">
      <alignment horizontal="left"/>
      <protection locked="0"/>
    </xf>
    <xf numFmtId="49" fontId="4" fillId="3" borderId="2" xfId="1" applyNumberFormat="1" applyFont="1" applyFill="1" applyBorder="1" applyAlignment="1" applyProtection="1">
      <alignment horizontal="left"/>
      <protection locked="0"/>
    </xf>
    <xf numFmtId="166" fontId="3" fillId="3" borderId="0" xfId="1" applyFont="1" applyFill="1" applyBorder="1" applyAlignment="1" applyProtection="1">
      <alignment horizontal="right"/>
      <protection locked="0"/>
    </xf>
    <xf numFmtId="166" fontId="12" fillId="0" borderId="23" xfId="1" applyFont="1" applyBorder="1" applyAlignment="1">
      <alignment horizontal="left"/>
    </xf>
    <xf numFmtId="166" fontId="3" fillId="0" borderId="23" xfId="1" applyFont="1" applyFill="1" applyBorder="1" applyAlignment="1">
      <alignment horizontal="left"/>
    </xf>
    <xf numFmtId="166" fontId="19" fillId="3" borderId="23" xfId="1" applyFont="1" applyFill="1" applyBorder="1" applyAlignment="1">
      <alignment horizontal="center"/>
    </xf>
    <xf numFmtId="166" fontId="19" fillId="3" borderId="24" xfId="1" applyFont="1" applyFill="1" applyBorder="1" applyAlignment="1">
      <alignment horizontal="right"/>
    </xf>
    <xf numFmtId="166" fontId="3" fillId="3" borderId="25" xfId="1" applyFont="1" applyFill="1" applyBorder="1" applyAlignment="1" applyProtection="1">
      <alignment horizontal="left"/>
      <protection locked="0"/>
    </xf>
    <xf numFmtId="166" fontId="3" fillId="3" borderId="23" xfId="1" applyFont="1" applyFill="1" applyBorder="1" applyAlignment="1" applyProtection="1">
      <alignment horizontal="left"/>
      <protection locked="0"/>
    </xf>
    <xf numFmtId="166" fontId="3" fillId="3" borderId="24" xfId="1" applyFont="1" applyFill="1" applyBorder="1" applyAlignment="1" applyProtection="1">
      <alignment horizontal="left"/>
      <protection locked="0"/>
    </xf>
    <xf numFmtId="166" fontId="12" fillId="3" borderId="25" xfId="1" applyFont="1" applyFill="1" applyBorder="1" applyAlignment="1">
      <alignment horizontal="left"/>
    </xf>
    <xf numFmtId="166" fontId="3" fillId="3" borderId="23" xfId="1" applyFont="1" applyFill="1" applyBorder="1" applyAlignment="1">
      <alignment horizontal="left"/>
    </xf>
    <xf numFmtId="166" fontId="11" fillId="3" borderId="26" xfId="1" applyFont="1" applyFill="1" applyBorder="1" applyAlignment="1">
      <alignment horizontal="right"/>
    </xf>
    <xf numFmtId="166" fontId="3" fillId="3" borderId="27" xfId="1" applyFont="1" applyFill="1" applyBorder="1" applyAlignment="1">
      <alignment horizontal="left"/>
    </xf>
    <xf numFmtId="166" fontId="24" fillId="3" borderId="13" xfId="1" applyFont="1" applyFill="1" applyBorder="1" applyAlignment="1">
      <alignment horizontal="right"/>
    </xf>
    <xf numFmtId="169" fontId="10" fillId="3" borderId="13" xfId="1" applyNumberFormat="1" applyFont="1" applyFill="1" applyBorder="1" applyAlignment="1">
      <alignment horizontal="right"/>
    </xf>
    <xf numFmtId="166" fontId="16" fillId="0" borderId="8" xfId="1" applyFont="1" applyBorder="1" applyAlignment="1">
      <alignment horizontal="left"/>
    </xf>
    <xf numFmtId="166" fontId="6" fillId="0" borderId="1" xfId="1" applyFont="1" applyBorder="1" applyAlignment="1">
      <alignment horizontal="right"/>
    </xf>
    <xf numFmtId="166" fontId="6" fillId="0" borderId="3" xfId="1" applyFont="1" applyBorder="1" applyAlignment="1">
      <alignment horizontal="left"/>
    </xf>
    <xf numFmtId="49" fontId="12" fillId="0" borderId="4" xfId="1" applyNumberFormat="1" applyFont="1" applyBorder="1" applyAlignment="1"/>
    <xf numFmtId="49" fontId="12" fillId="0" borderId="2" xfId="1" applyNumberFormat="1" applyFont="1" applyBorder="1" applyAlignment="1"/>
    <xf numFmtId="49" fontId="12" fillId="3" borderId="2" xfId="1" applyNumberFormat="1" applyFont="1" applyFill="1" applyBorder="1" applyAlignment="1" applyProtection="1">
      <protection locked="0"/>
    </xf>
    <xf numFmtId="49" fontId="8" fillId="3" borderId="2" xfId="1" applyNumberFormat="1" applyFont="1" applyFill="1" applyBorder="1" applyAlignment="1" applyProtection="1">
      <alignment horizontal="left"/>
      <protection locked="0"/>
    </xf>
    <xf numFmtId="166" fontId="8" fillId="3" borderId="5" xfId="1" applyFont="1" applyFill="1" applyBorder="1" applyAlignment="1" applyProtection="1">
      <alignment horizontal="left"/>
      <protection locked="0"/>
    </xf>
    <xf numFmtId="49" fontId="12" fillId="3" borderId="0" xfId="1" applyNumberFormat="1" applyFont="1" applyFill="1" applyBorder="1" applyAlignment="1" applyProtection="1">
      <alignment horizontal="center"/>
      <protection locked="0"/>
    </xf>
    <xf numFmtId="49" fontId="12" fillId="3" borderId="3" xfId="1" applyNumberFormat="1" applyFont="1" applyFill="1" applyBorder="1" applyAlignment="1" applyProtection="1">
      <alignment horizontal="center"/>
      <protection locked="0"/>
    </xf>
    <xf numFmtId="166" fontId="20" fillId="4" borderId="6" xfId="1" applyFont="1" applyFill="1" applyBorder="1" applyAlignment="1">
      <alignment horizontal="center" wrapText="1"/>
    </xf>
    <xf numFmtId="166" fontId="8" fillId="3" borderId="0" xfId="1" applyFont="1" applyFill="1" applyBorder="1" applyAlignment="1" applyProtection="1">
      <alignment horizontal="center"/>
      <protection locked="0"/>
    </xf>
    <xf numFmtId="166" fontId="8" fillId="3" borderId="3" xfId="1" applyFont="1" applyFill="1" applyBorder="1" applyAlignment="1" applyProtection="1">
      <alignment horizontal="center"/>
      <protection locked="0"/>
    </xf>
  </cellXfs>
  <cellStyles count="2">
    <cellStyle name="Dezimal [0]" xfId="1" builtinId="6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466725</xdr:colOff>
      <xdr:row>0</xdr:row>
      <xdr:rowOff>47625</xdr:rowOff>
    </xdr:from>
    <xdr:to>
      <xdr:col>8</xdr:col>
      <xdr:colOff>1209674</xdr:colOff>
      <xdr:row>3</xdr:row>
      <xdr:rowOff>57150</xdr:rowOff>
    </xdr:to>
    <xdr:pic>
      <xdr:nvPicPr>
        <xdr:cNvPr id="1075" name="Picture 6" descr="logo_schwandt">
          <a:extLst>
            <a:ext uri="{FF2B5EF4-FFF2-40B4-BE49-F238E27FC236}">
              <a16:creationId xmlns:a16="http://schemas.microsoft.com/office/drawing/2014/main" id="{86757FE1-0597-4815-9AC1-30AEDFE47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47625"/>
          <a:ext cx="17145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27073</xdr:colOff>
      <xdr:row>2</xdr:row>
      <xdr:rowOff>47625</xdr:rowOff>
    </xdr:from>
    <xdr:to>
      <xdr:col>8</xdr:col>
      <xdr:colOff>884322</xdr:colOff>
      <xdr:row>4</xdr:row>
      <xdr:rowOff>219075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B92B678A-7269-4659-B582-59E6B434B20C}"/>
            </a:ext>
          </a:extLst>
        </xdr:cNvPr>
        <xdr:cNvSpPr txBox="1"/>
      </xdr:nvSpPr>
      <xdr:spPr>
        <a:xfrm>
          <a:off x="959520" y="438651"/>
          <a:ext cx="5288881" cy="4521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Sie können dieses Online-Formular am PC ausfüllen (die blauen Felder sind dafür</a:t>
          </a:r>
          <a:r>
            <a:rPr lang="de-DE" sz="800" baseline="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 freigeschaltet)</a:t>
          </a:r>
          <a:r>
            <a:rPr lang="de-DE" sz="80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 und auch ohne Unterschrift an uns senden. Der Vordruck rechnet selbst, wenn Sie Neuwertsummen Ihrer Technik </a:t>
          </a:r>
          <a:r>
            <a:rPr lang="de-DE" sz="800" baseline="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 eintragen.</a:t>
          </a:r>
        </a:p>
        <a:p>
          <a:r>
            <a:rPr lang="de-DE" sz="800" baseline="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Bitte tragen Sie in die Anlage 1 entweder konkrete Geräte oder komplette Gruppen ein. </a:t>
          </a:r>
          <a:endParaRPr lang="de-DE" sz="800">
            <a:solidFill>
              <a:srgbClr val="0070C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8"/>
  <sheetViews>
    <sheetView tabSelected="1" zoomScale="95" zoomScaleNormal="95" workbookViewId="0">
      <selection activeCell="F24" sqref="F24"/>
    </sheetView>
  </sheetViews>
  <sheetFormatPr baseColWidth="10" defaultRowHeight="12.75" x14ac:dyDescent="0.2"/>
  <cols>
    <col min="1" max="1" width="3.875" style="2" customWidth="1"/>
    <col min="2" max="2" width="5.25" style="2" customWidth="1"/>
    <col min="3" max="3" width="3.375" style="2" customWidth="1"/>
    <col min="4" max="4" width="10.875" style="2" customWidth="1"/>
    <col min="5" max="5" width="11" style="2"/>
    <col min="6" max="6" width="13.125" style="2" customWidth="1"/>
    <col min="7" max="7" width="10.625" style="2" customWidth="1"/>
    <col min="8" max="8" width="12.375" style="2" customWidth="1"/>
    <col min="9" max="9" width="16" style="2" customWidth="1"/>
    <col min="10" max="16384" width="11" style="2"/>
  </cols>
  <sheetData>
    <row r="1" spans="1:9" ht="12.75" customHeight="1" x14ac:dyDescent="0.2">
      <c r="A1" s="91"/>
      <c r="B1" s="24"/>
      <c r="C1" s="24"/>
      <c r="D1" s="24"/>
      <c r="E1" s="24"/>
      <c r="F1" s="24"/>
      <c r="G1" s="24"/>
      <c r="H1" s="24"/>
      <c r="I1" s="1"/>
    </row>
    <row r="2" spans="1:9" ht="18" x14ac:dyDescent="0.25">
      <c r="A2" s="82" t="s">
        <v>47</v>
      </c>
      <c r="B2" s="52"/>
      <c r="C2" s="83"/>
      <c r="D2" s="83"/>
      <c r="E2" s="84"/>
      <c r="F2" s="84"/>
      <c r="G2" s="85"/>
      <c r="H2" s="85"/>
      <c r="I2" s="3"/>
    </row>
    <row r="3" spans="1:9" ht="3.75" customHeight="1" x14ac:dyDescent="0.25">
      <c r="A3" s="82"/>
      <c r="B3" s="52"/>
      <c r="C3" s="83"/>
      <c r="D3" s="83"/>
      <c r="E3" s="84"/>
      <c r="F3" s="84"/>
      <c r="G3" s="85"/>
      <c r="H3" s="85"/>
      <c r="I3" s="3"/>
    </row>
    <row r="4" spans="1:9" ht="18" x14ac:dyDescent="0.25">
      <c r="A4" s="10" t="s">
        <v>75</v>
      </c>
      <c r="B4" s="52"/>
      <c r="C4" s="153" t="s">
        <v>1</v>
      </c>
      <c r="D4" s="147" t="s">
        <v>76</v>
      </c>
      <c r="E4" s="146" t="s">
        <v>1</v>
      </c>
      <c r="F4" s="148"/>
      <c r="G4" s="5" t="s">
        <v>72</v>
      </c>
      <c r="H4" s="146" t="s">
        <v>1</v>
      </c>
      <c r="I4" s="207"/>
    </row>
    <row r="5" spans="1:9" ht="18" x14ac:dyDescent="0.25">
      <c r="A5" s="164"/>
      <c r="B5" s="52"/>
      <c r="C5" s="160"/>
      <c r="D5" s="151"/>
      <c r="E5" s="152" t="s">
        <v>73</v>
      </c>
      <c r="F5" s="149"/>
      <c r="G5" s="5" t="s">
        <v>74</v>
      </c>
      <c r="H5" s="150"/>
      <c r="I5" s="208"/>
    </row>
    <row r="6" spans="1:9" ht="18" x14ac:dyDescent="0.25">
      <c r="A6" s="96"/>
      <c r="B6" s="186"/>
      <c r="C6" s="186"/>
      <c r="D6" s="186"/>
      <c r="E6" s="187"/>
      <c r="F6" s="188"/>
      <c r="G6" s="96"/>
      <c r="H6" s="97" t="s">
        <v>60</v>
      </c>
      <c r="I6" s="139">
        <v>1934</v>
      </c>
    </row>
    <row r="7" spans="1:9" ht="15" x14ac:dyDescent="0.2">
      <c r="A7" s="190" t="s">
        <v>87</v>
      </c>
      <c r="B7" s="189"/>
      <c r="C7" s="189"/>
      <c r="D7" s="191"/>
      <c r="E7" s="189"/>
      <c r="F7" s="185"/>
      <c r="G7" s="94" t="s">
        <v>2</v>
      </c>
      <c r="H7" s="99"/>
      <c r="I7" s="95" t="s">
        <v>62</v>
      </c>
    </row>
    <row r="8" spans="1:9" s="9" customFormat="1" ht="15" x14ac:dyDescent="0.25">
      <c r="A8" s="10" t="s">
        <v>3</v>
      </c>
      <c r="B8" s="7"/>
      <c r="C8" s="225"/>
      <c r="D8" s="103"/>
      <c r="E8" s="7"/>
      <c r="F8" s="7"/>
      <c r="G8" s="7"/>
      <c r="H8" s="7"/>
      <c r="I8" s="100" t="s">
        <v>69</v>
      </c>
    </row>
    <row r="9" spans="1:9" s="9" customFormat="1" ht="15" x14ac:dyDescent="0.25">
      <c r="A9" s="10"/>
      <c r="B9" s="7"/>
      <c r="C9" s="226"/>
      <c r="D9" s="103"/>
      <c r="E9" s="7"/>
      <c r="F9" s="7"/>
      <c r="G9" s="7"/>
      <c r="H9" s="7"/>
      <c r="I9" s="101" t="str">
        <f>IF(I8="H.-P. Schwandt","030 22311 220",IF(I8="Mark Höhne","030 22311 224",IF(I8="Konstanze Saupe"," 030 22311 223"," ")))</f>
        <v>030 22311 220</v>
      </c>
    </row>
    <row r="10" spans="1:9" s="9" customFormat="1" ht="15" x14ac:dyDescent="0.25">
      <c r="A10" s="10"/>
      <c r="B10" s="7"/>
      <c r="C10" s="226"/>
      <c r="D10" s="103"/>
      <c r="E10" s="7"/>
      <c r="F10" s="7"/>
      <c r="G10" s="7"/>
      <c r="H10" s="7"/>
      <c r="I10" s="143"/>
    </row>
    <row r="11" spans="1:9" s="9" customFormat="1" ht="14.25" x14ac:dyDescent="0.2">
      <c r="A11" s="6"/>
      <c r="B11" s="7"/>
      <c r="C11" s="8"/>
      <c r="D11" s="103"/>
      <c r="E11" s="7"/>
      <c r="F11" s="15" t="s">
        <v>59</v>
      </c>
      <c r="G11" s="235"/>
      <c r="H11" s="235"/>
      <c r="I11" s="236"/>
    </row>
    <row r="12" spans="1:9" s="9" customFormat="1" ht="14.25" x14ac:dyDescent="0.2">
      <c r="A12" s="11"/>
      <c r="B12" s="14"/>
      <c r="C12" s="22"/>
      <c r="D12" s="14" t="s">
        <v>4</v>
      </c>
      <c r="E12" s="102"/>
      <c r="F12" s="12" t="s">
        <v>5</v>
      </c>
      <c r="G12" s="103"/>
      <c r="H12" s="144" t="s">
        <v>8</v>
      </c>
      <c r="I12" s="145"/>
    </row>
    <row r="13" spans="1:9" s="9" customFormat="1" ht="15.75" x14ac:dyDescent="0.25">
      <c r="A13" s="17" t="s">
        <v>6</v>
      </c>
      <c r="B13" s="7"/>
      <c r="C13" s="225"/>
      <c r="D13" s="46" t="s">
        <v>65</v>
      </c>
      <c r="E13" s="7"/>
      <c r="F13" s="15"/>
      <c r="G13" s="63"/>
      <c r="H13" s="60"/>
      <c r="I13" s="8"/>
    </row>
    <row r="14" spans="1:9" s="9" customFormat="1" ht="14.25" x14ac:dyDescent="0.2">
      <c r="A14" s="6"/>
      <c r="B14" s="7"/>
      <c r="C14" s="20"/>
      <c r="D14" s="161" t="s">
        <v>7</v>
      </c>
      <c r="E14" s="7"/>
      <c r="F14" s="140" t="s">
        <v>45</v>
      </c>
      <c r="G14" s="60"/>
      <c r="H14" s="60"/>
      <c r="I14" s="8"/>
    </row>
    <row r="15" spans="1:9" s="9" customFormat="1" ht="9.75" customHeight="1" x14ac:dyDescent="0.2">
      <c r="A15" s="13"/>
      <c r="B15" s="14"/>
      <c r="C15" s="22"/>
      <c r="D15" s="14"/>
      <c r="E15" s="12"/>
      <c r="F15" s="105" t="s">
        <v>8</v>
      </c>
      <c r="G15" s="64"/>
      <c r="H15" s="64"/>
      <c r="I15" s="93"/>
    </row>
    <row r="16" spans="1:9" s="9" customFormat="1" ht="15.75" x14ac:dyDescent="0.25">
      <c r="A16" s="23" t="s">
        <v>9</v>
      </c>
      <c r="B16" s="192"/>
      <c r="C16" s="193"/>
      <c r="D16" s="192"/>
      <c r="E16" s="192"/>
      <c r="F16" s="14"/>
      <c r="G16" s="14"/>
      <c r="H16" s="14"/>
      <c r="I16" s="16"/>
    </row>
    <row r="17" spans="1:9" s="9" customFormat="1" ht="15" x14ac:dyDescent="0.25">
      <c r="A17" s="27"/>
      <c r="B17" s="7"/>
      <c r="C17" s="162" t="s">
        <v>10</v>
      </c>
      <c r="D17" s="227" t="s">
        <v>88</v>
      </c>
      <c r="E17" s="7"/>
      <c r="F17" s="7"/>
      <c r="G17" s="7"/>
      <c r="H17" s="7"/>
      <c r="I17" s="18"/>
    </row>
    <row r="18" spans="1:9" s="9" customFormat="1" ht="14.25" x14ac:dyDescent="0.2">
      <c r="A18" s="6"/>
      <c r="B18" s="7"/>
      <c r="C18" s="15"/>
      <c r="D18" s="228" t="s">
        <v>11</v>
      </c>
      <c r="E18" s="7"/>
      <c r="F18" s="59"/>
      <c r="G18" s="7"/>
      <c r="H18" s="7"/>
      <c r="I18" s="21"/>
    </row>
    <row r="19" spans="1:9" s="9" customFormat="1" ht="13.7" customHeight="1" x14ac:dyDescent="0.2">
      <c r="A19" s="19"/>
      <c r="B19" s="7"/>
      <c r="C19" s="15"/>
      <c r="D19" s="229" t="s">
        <v>12</v>
      </c>
      <c r="E19" s="106"/>
      <c r="F19" s="107"/>
      <c r="G19" s="106"/>
      <c r="H19" s="106"/>
      <c r="I19" s="21"/>
    </row>
    <row r="20" spans="1:9" s="9" customFormat="1" ht="14.25" x14ac:dyDescent="0.2">
      <c r="A20" s="204" t="str">
        <f xml:space="preserve"> IF(A36="x"," ","Bitte bestätigen Sie unterhalb der Bedingungen auf dieser Seite die Zustimmungserklärung mit einem x.")</f>
        <v>Bitte bestätigen Sie unterhalb der Bedingungen auf dieser Seite die Zustimmungserklärung mit einem x.</v>
      </c>
      <c r="B20" s="7"/>
      <c r="C20" s="15"/>
      <c r="D20" s="230"/>
      <c r="E20" s="106"/>
      <c r="F20" s="106"/>
      <c r="G20" s="108"/>
      <c r="H20" s="106"/>
      <c r="I20" s="21"/>
    </row>
    <row r="21" spans="1:9" s="9" customFormat="1" ht="14.25" x14ac:dyDescent="0.2">
      <c r="A21" s="205" t="str">
        <f xml:space="preserve"> IF(A36="x"," ","Vielen Dank!")</f>
        <v>Vielen Dank!</v>
      </c>
      <c r="B21" s="14"/>
      <c r="C21" s="12"/>
      <c r="D21" s="231"/>
      <c r="E21" s="109"/>
      <c r="F21" s="109"/>
      <c r="G21" s="110"/>
      <c r="H21" s="109"/>
      <c r="I21" s="21"/>
    </row>
    <row r="22" spans="1:9" ht="15.75" x14ac:dyDescent="0.25">
      <c r="A22" s="23" t="s">
        <v>13</v>
      </c>
      <c r="B22" s="186"/>
      <c r="C22" s="194"/>
      <c r="D22" s="186"/>
      <c r="E22" s="195"/>
      <c r="F22" s="24" t="s">
        <v>14</v>
      </c>
      <c r="G22" s="24"/>
      <c r="H22" s="25"/>
      <c r="I22" s="26"/>
    </row>
    <row r="23" spans="1:9" ht="15" x14ac:dyDescent="0.25">
      <c r="A23" s="27"/>
      <c r="B23" s="52"/>
      <c r="C23" s="4"/>
      <c r="D23" s="197" t="s">
        <v>15</v>
      </c>
      <c r="E23" s="198"/>
      <c r="F23" s="28" t="s">
        <v>56</v>
      </c>
      <c r="G23" s="29" t="s">
        <v>16</v>
      </c>
      <c r="H23" s="154" t="s">
        <v>17</v>
      </c>
      <c r="I23" s="155">
        <f>IF(G24=10,250,IF(G24=9,500,IF(G24=8,1000,IF(G24=6,2500,"‰-Satz bitte festlegen!"))))</f>
        <v>250</v>
      </c>
    </row>
    <row r="24" spans="1:9" ht="14.25" x14ac:dyDescent="0.2">
      <c r="A24" s="27"/>
      <c r="B24" s="52"/>
      <c r="C24" s="7"/>
      <c r="D24" s="199" t="s">
        <v>18</v>
      </c>
      <c r="E24" s="200"/>
      <c r="F24" s="111"/>
      <c r="G24" s="114">
        <v>10</v>
      </c>
      <c r="H24" s="98" t="s">
        <v>64</v>
      </c>
      <c r="I24" s="31" t="s">
        <v>19</v>
      </c>
    </row>
    <row r="25" spans="1:9" ht="14.25" x14ac:dyDescent="0.2">
      <c r="A25" s="32"/>
      <c r="B25" s="52"/>
      <c r="C25" s="7"/>
      <c r="D25" s="190" t="s">
        <v>20</v>
      </c>
      <c r="E25" s="200"/>
      <c r="F25" s="112"/>
      <c r="G25" s="61">
        <f>$G$24/2</f>
        <v>5</v>
      </c>
      <c r="H25" s="33"/>
      <c r="I25" s="34"/>
    </row>
    <row r="26" spans="1:9" ht="15" thickBot="1" x14ac:dyDescent="0.25">
      <c r="A26" s="32"/>
      <c r="B26" s="52"/>
      <c r="C26" s="7"/>
      <c r="D26" s="113" t="s">
        <v>8</v>
      </c>
      <c r="E26" s="201"/>
      <c r="F26" s="112"/>
      <c r="G26" s="61">
        <f>$G$24/2</f>
        <v>5</v>
      </c>
      <c r="H26" s="35"/>
      <c r="I26" s="36"/>
    </row>
    <row r="27" spans="1:9" ht="15" thickBot="1" x14ac:dyDescent="0.25">
      <c r="A27" s="32"/>
      <c r="B27" s="52"/>
      <c r="C27" s="7"/>
      <c r="D27" s="202" t="s">
        <v>71</v>
      </c>
      <c r="E27" s="200"/>
      <c r="F27" s="112"/>
      <c r="G27" s="61">
        <f>$G$24/2</f>
        <v>5</v>
      </c>
      <c r="H27" s="37" t="s">
        <v>78</v>
      </c>
      <c r="I27" s="120" t="s">
        <v>21</v>
      </c>
    </row>
    <row r="28" spans="1:9" ht="14.25" x14ac:dyDescent="0.2">
      <c r="A28" s="32"/>
      <c r="B28" s="52"/>
      <c r="C28" s="7"/>
      <c r="D28" s="190" t="s">
        <v>22</v>
      </c>
      <c r="E28" s="200"/>
      <c r="F28" s="78">
        <f>SUM(F24:F27)</f>
        <v>0</v>
      </c>
      <c r="G28" s="61"/>
      <c r="H28" s="115" t="s">
        <v>23</v>
      </c>
      <c r="I28" s="121">
        <f>ROUND(ROUND((F24*G24/1000+F25*G25/1000+F26*G26/1000+F27*G27/1000+F29*G29/1000)*(100-F31)/100,2),1)</f>
        <v>0</v>
      </c>
    </row>
    <row r="29" spans="1:9" ht="14.25" x14ac:dyDescent="0.2">
      <c r="A29" s="32"/>
      <c r="B29" s="52"/>
      <c r="C29" s="7"/>
      <c r="D29" s="190" t="s">
        <v>24</v>
      </c>
      <c r="E29" s="200"/>
      <c r="F29" s="112"/>
      <c r="G29" s="61">
        <f>$G$24/2</f>
        <v>5</v>
      </c>
      <c r="H29" s="119" t="s">
        <v>25</v>
      </c>
      <c r="I29" s="122">
        <v>260</v>
      </c>
    </row>
    <row r="30" spans="1:9" ht="15.75" thickBot="1" x14ac:dyDescent="0.3">
      <c r="A30" s="32"/>
      <c r="B30" s="52"/>
      <c r="C30" s="4"/>
      <c r="D30" s="197" t="s">
        <v>26</v>
      </c>
      <c r="E30" s="198"/>
      <c r="F30" s="77">
        <f>SUM(F28:F29)</f>
        <v>0</v>
      </c>
      <c r="G30" s="30"/>
      <c r="H30" s="116" t="s">
        <v>27</v>
      </c>
      <c r="I30" s="123">
        <f>IF(I28&gt;I29,I28,I29)</f>
        <v>260</v>
      </c>
    </row>
    <row r="31" spans="1:9" ht="15.75" thickBot="1" x14ac:dyDescent="0.3">
      <c r="A31" s="32"/>
      <c r="B31" s="52"/>
      <c r="C31" s="4"/>
      <c r="D31" s="190" t="s">
        <v>77</v>
      </c>
      <c r="E31" s="198"/>
      <c r="F31" s="203">
        <f>IF(F28&gt;249999,10,IF(F28&gt;499999,20,IF(F28&gt;999999,25,IF(F28&gt;2999999,"Rabattanfrage;",0))))</f>
        <v>0</v>
      </c>
      <c r="G31" s="118"/>
      <c r="H31" s="117" t="s">
        <v>55</v>
      </c>
      <c r="I31" s="124">
        <v>0</v>
      </c>
    </row>
    <row r="32" spans="1:9" x14ac:dyDescent="0.2">
      <c r="A32" s="38"/>
      <c r="B32" s="52"/>
      <c r="C32" s="39"/>
      <c r="D32" s="196"/>
      <c r="E32" s="141"/>
      <c r="F32" s="220"/>
      <c r="G32" s="221"/>
      <c r="H32" s="222" t="s">
        <v>63</v>
      </c>
      <c r="I32" s="223">
        <f>IF(I31&gt;0,I31+ROUND(ROUND((I31*0.19),2),1),I30+ROUND(ROUND((I30*0.19),2),1))</f>
        <v>309.39999999999998</v>
      </c>
    </row>
    <row r="33" spans="1:13" x14ac:dyDescent="0.2">
      <c r="A33" s="92"/>
      <c r="B33" s="52"/>
      <c r="C33" s="52"/>
      <c r="D33" s="224" t="s">
        <v>29</v>
      </c>
      <c r="E33" s="186"/>
      <c r="F33" s="186"/>
      <c r="G33" s="186"/>
      <c r="H33" s="186"/>
      <c r="I33" s="188"/>
    </row>
    <row r="34" spans="1:13" ht="15" x14ac:dyDescent="0.2">
      <c r="A34" s="40" t="s">
        <v>28</v>
      </c>
      <c r="B34" s="52"/>
      <c r="C34" s="41"/>
      <c r="D34" s="41"/>
      <c r="E34" s="76" t="s">
        <v>66</v>
      </c>
      <c r="F34" s="42"/>
      <c r="G34" s="43"/>
      <c r="H34" s="44"/>
      <c r="I34" s="45"/>
    </row>
    <row r="35" spans="1:13" ht="14.25" x14ac:dyDescent="0.2">
      <c r="A35" s="92"/>
      <c r="B35" s="52"/>
      <c r="C35" s="41"/>
      <c r="D35" s="41"/>
      <c r="E35" s="159" t="str">
        <f>IF($F28&lt;250000,"sehr gute mechanische Sicherungen, keine EMA erforderlich","Aufgeschaltete VDS-gerechte EMA oder Alternative erforderlich!")</f>
        <v>sehr gute mechanische Sicherungen, keine EMA erforderlich</v>
      </c>
      <c r="F35" s="42"/>
      <c r="G35" s="43"/>
      <c r="H35" s="44"/>
      <c r="I35" s="45"/>
    </row>
    <row r="36" spans="1:13" ht="18" x14ac:dyDescent="0.25">
      <c r="A36" s="209" t="s">
        <v>1</v>
      </c>
      <c r="B36" s="176" t="s">
        <v>85</v>
      </c>
      <c r="C36" s="52"/>
      <c r="D36" s="52"/>
      <c r="E36" s="39"/>
      <c r="F36" s="42"/>
      <c r="G36" s="43"/>
      <c r="H36" s="44"/>
      <c r="I36" s="45"/>
    </row>
    <row r="37" spans="1:13" ht="14.25" x14ac:dyDescent="0.2">
      <c r="A37" s="92"/>
      <c r="B37" s="177" t="s">
        <v>79</v>
      </c>
      <c r="C37" s="52"/>
      <c r="D37" s="52"/>
      <c r="E37" s="39"/>
      <c r="F37" s="42"/>
      <c r="G37" s="43"/>
      <c r="H37" s="44"/>
      <c r="I37" s="45"/>
    </row>
    <row r="38" spans="1:13" ht="15" x14ac:dyDescent="0.2">
      <c r="A38" s="173"/>
      <c r="B38" s="206" t="s">
        <v>86</v>
      </c>
      <c r="C38" s="178"/>
      <c r="D38" s="179"/>
      <c r="E38" s="180"/>
      <c r="F38" s="181"/>
      <c r="G38" s="182"/>
      <c r="H38" s="183"/>
      <c r="I38" s="184"/>
    </row>
    <row r="39" spans="1:13" x14ac:dyDescent="0.2">
      <c r="A39" s="90" t="s">
        <v>34</v>
      </c>
      <c r="B39" s="52"/>
      <c r="C39" s="137"/>
      <c r="D39" s="210"/>
      <c r="E39" s="52"/>
      <c r="F39" s="171" t="s">
        <v>31</v>
      </c>
      <c r="G39" s="127"/>
      <c r="H39" s="128"/>
      <c r="I39" s="129"/>
    </row>
    <row r="40" spans="1:13" x14ac:dyDescent="0.2">
      <c r="A40" s="172" t="s">
        <v>80</v>
      </c>
      <c r="B40" s="52"/>
      <c r="C40" s="137"/>
      <c r="D40" s="137"/>
      <c r="E40" s="52"/>
      <c r="F40" s="125" t="s">
        <v>32</v>
      </c>
      <c r="G40" s="48"/>
      <c r="H40" s="49" t="s">
        <v>33</v>
      </c>
      <c r="I40" s="50"/>
    </row>
    <row r="41" spans="1:13" x14ac:dyDescent="0.2">
      <c r="A41" s="62" t="s">
        <v>83</v>
      </c>
      <c r="B41" s="52"/>
      <c r="C41" s="52"/>
      <c r="D41" s="52"/>
      <c r="E41" s="52"/>
      <c r="F41" s="126" t="s">
        <v>1</v>
      </c>
      <c r="G41" s="49" t="s">
        <v>50</v>
      </c>
      <c r="H41" s="49"/>
      <c r="I41" s="51"/>
    </row>
    <row r="42" spans="1:13" x14ac:dyDescent="0.2">
      <c r="A42" s="62" t="s">
        <v>84</v>
      </c>
      <c r="B42" s="52"/>
      <c r="C42" s="52"/>
      <c r="D42" s="52"/>
      <c r="E42" s="52"/>
      <c r="F42" s="126" t="s">
        <v>1</v>
      </c>
      <c r="G42" s="80" t="s">
        <v>51</v>
      </c>
      <c r="H42" s="52"/>
      <c r="I42" s="3"/>
    </row>
    <row r="43" spans="1:13" x14ac:dyDescent="0.2">
      <c r="A43" s="62"/>
      <c r="B43" s="52"/>
      <c r="C43" s="52"/>
      <c r="D43" s="52"/>
      <c r="E43" s="52"/>
      <c r="F43" s="47"/>
      <c r="G43" s="48" t="s">
        <v>52</v>
      </c>
      <c r="H43" s="43"/>
      <c r="I43" s="53"/>
    </row>
    <row r="44" spans="1:13" x14ac:dyDescent="0.2">
      <c r="A44" s="86" t="s">
        <v>30</v>
      </c>
      <c r="B44" s="52"/>
      <c r="C44" s="87"/>
      <c r="D44" s="87"/>
      <c r="E44" s="87"/>
      <c r="F44" s="71" t="s">
        <v>53</v>
      </c>
      <c r="G44" s="48" t="s">
        <v>48</v>
      </c>
      <c r="H44" s="48" t="s">
        <v>49</v>
      </c>
      <c r="I44" s="72" t="s">
        <v>67</v>
      </c>
    </row>
    <row r="45" spans="1:13" x14ac:dyDescent="0.2">
      <c r="A45" s="86"/>
      <c r="B45" s="161"/>
      <c r="C45" s="88"/>
      <c r="D45" s="88"/>
      <c r="E45" s="88"/>
      <c r="F45" s="134" t="s">
        <v>1</v>
      </c>
      <c r="G45" s="135" t="s">
        <v>1</v>
      </c>
      <c r="H45" s="135" t="s">
        <v>1</v>
      </c>
      <c r="I45" s="136" t="s">
        <v>1</v>
      </c>
      <c r="M45" s="52"/>
    </row>
    <row r="46" spans="1:13" x14ac:dyDescent="0.2">
      <c r="A46" s="86"/>
      <c r="B46" s="211" t="s">
        <v>91</v>
      </c>
      <c r="C46" s="212" t="str">
        <f>I8</f>
        <v>H.-P. Schwandt</v>
      </c>
      <c r="D46" s="212"/>
      <c r="E46" s="89"/>
      <c r="F46" s="126" t="s">
        <v>1</v>
      </c>
      <c r="G46" s="75" t="s">
        <v>54</v>
      </c>
      <c r="H46" s="73"/>
      <c r="I46" s="74"/>
    </row>
    <row r="47" spans="1:13" x14ac:dyDescent="0.2">
      <c r="A47" s="86" t="s">
        <v>61</v>
      </c>
      <c r="B47" s="52"/>
      <c r="C47" s="89"/>
      <c r="D47" s="89"/>
      <c r="E47" s="89"/>
      <c r="F47" s="79" t="s">
        <v>68</v>
      </c>
      <c r="G47" s="232"/>
      <c r="H47" s="232"/>
      <c r="I47" s="233"/>
    </row>
    <row r="48" spans="1:13" x14ac:dyDescent="0.2">
      <c r="A48" s="86"/>
      <c r="B48" s="52"/>
      <c r="C48" s="163" t="str">
        <f>I8</f>
        <v>H.-P. Schwandt</v>
      </c>
      <c r="D48" s="89"/>
      <c r="E48" s="89"/>
      <c r="F48" s="142" t="s">
        <v>57</v>
      </c>
      <c r="G48" s="104"/>
      <c r="H48" s="131"/>
      <c r="I48" s="165"/>
    </row>
    <row r="49" spans="1:9" ht="15.75" customHeight="1" x14ac:dyDescent="0.2">
      <c r="A49" s="175" t="s">
        <v>81</v>
      </c>
      <c r="B49" s="166"/>
      <c r="C49" s="166"/>
      <c r="D49" s="167"/>
      <c r="E49" s="168"/>
      <c r="F49" s="174"/>
      <c r="G49" s="169"/>
      <c r="H49" s="169"/>
      <c r="I49" s="170"/>
    </row>
    <row r="50" spans="1:9" ht="15.75" customHeight="1" x14ac:dyDescent="0.2">
      <c r="A50" s="118"/>
      <c r="B50" s="131"/>
      <c r="C50" s="131"/>
      <c r="D50" s="132"/>
      <c r="E50" s="133"/>
      <c r="F50" s="130"/>
      <c r="G50" s="137"/>
      <c r="H50" s="137"/>
      <c r="I50" s="138"/>
    </row>
    <row r="51" spans="1:9" ht="15.75" customHeight="1" x14ac:dyDescent="0.2">
      <c r="A51" s="218" t="s">
        <v>82</v>
      </c>
      <c r="B51" s="219"/>
      <c r="C51" s="219"/>
      <c r="D51" s="213"/>
      <c r="E51" s="214"/>
      <c r="F51" s="215"/>
      <c r="G51" s="216"/>
      <c r="H51" s="216"/>
      <c r="I51" s="217"/>
    </row>
    <row r="52" spans="1:9" ht="23.25" customHeight="1" x14ac:dyDescent="0.2">
      <c r="A52" s="54"/>
      <c r="B52" s="234" t="s">
        <v>70</v>
      </c>
      <c r="C52" s="234"/>
      <c r="D52" s="234"/>
      <c r="E52" s="234"/>
      <c r="F52" s="54" t="s">
        <v>35</v>
      </c>
      <c r="G52" s="55" t="s">
        <v>36</v>
      </c>
      <c r="H52" s="55" t="s">
        <v>37</v>
      </c>
      <c r="I52" s="56"/>
    </row>
    <row r="53" spans="1:9" x14ac:dyDescent="0.2">
      <c r="C53" s="52"/>
      <c r="D53" s="52"/>
      <c r="E53" s="52"/>
      <c r="F53" s="52"/>
      <c r="G53" s="52"/>
      <c r="H53" s="52"/>
      <c r="I53" s="52"/>
    </row>
    <row r="54" spans="1:9" x14ac:dyDescent="0.2">
      <c r="C54" s="57"/>
      <c r="D54" s="58"/>
      <c r="I54" s="52"/>
    </row>
    <row r="55" spans="1:9" x14ac:dyDescent="0.2">
      <c r="C55" s="57"/>
      <c r="D55" s="58"/>
      <c r="H55" s="58"/>
      <c r="I55" s="52"/>
    </row>
    <row r="56" spans="1:9" x14ac:dyDescent="0.2">
      <c r="C56" s="52"/>
    </row>
    <row r="57" spans="1:9" x14ac:dyDescent="0.2">
      <c r="C57" s="52"/>
    </row>
    <row r="58" spans="1:9" x14ac:dyDescent="0.2">
      <c r="C58" s="52"/>
    </row>
  </sheetData>
  <sheetProtection algorithmName="SHA-512" hashValue="S2LhVT2TTcg/Yh6YaNCgquhmPM2NzXG/Pc77qxyDquSd7ARDa2vythtwXvagT+aIGyHanrAb9iooB3I4XtnLFQ==" saltValue="te7W8A7OttFjcB8baGdPHQ==" spinCount="100000" sheet="1" objects="1" scenarios="1"/>
  <mergeCells count="3">
    <mergeCell ref="G47:I47"/>
    <mergeCell ref="B52:E52"/>
    <mergeCell ref="G11:I11"/>
  </mergeCells>
  <phoneticPr fontId="0" type="noConversion"/>
  <printOptions horizontalCentered="1" verticalCentered="1"/>
  <pageMargins left="0.39370078740157483" right="0.39370078740157483" top="0.39370078740157483" bottom="0.98425196850393704" header="0" footer="0.31496062992125984"/>
  <pageSetup paperSize="9" orientation="portrait" horizontalDpi="300" verticalDpi="300" r:id="rId1"/>
  <headerFooter alignWithMargins="0">
    <oddFooter xml:space="preserve">&amp;L&amp;9schwandt. Versicherungsmakler e.K.&amp;8
Diplomwirtschaftler
&amp;9Hans-Peter Schwandt
www.schwandt-makler.de&amp;C&amp;9Mauerstr. 77
10117 Berlin &amp;R&amp;9Tel.  030 22311-224 
Fax: 030 22311 -222
veranstaltungen@schwandt-makler.de 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D34"/>
  <sheetViews>
    <sheetView topLeftCell="A7" workbookViewId="0">
      <selection activeCell="C35" sqref="C35"/>
    </sheetView>
  </sheetViews>
  <sheetFormatPr baseColWidth="10" defaultRowHeight="14.25" x14ac:dyDescent="0.2"/>
  <cols>
    <col min="1" max="1" width="8.25" customWidth="1"/>
    <col min="2" max="2" width="20" customWidth="1"/>
    <col min="3" max="3" width="16.375" customWidth="1"/>
  </cols>
  <sheetData>
    <row r="8" spans="1:4" ht="15" x14ac:dyDescent="0.25">
      <c r="A8" s="65" t="s">
        <v>40</v>
      </c>
    </row>
    <row r="10" spans="1:4" ht="15" x14ac:dyDescent="0.25">
      <c r="A10" s="65" t="s">
        <v>58</v>
      </c>
      <c r="D10" s="156"/>
    </row>
    <row r="11" spans="1:4" ht="15" x14ac:dyDescent="0.25">
      <c r="B11" s="70"/>
    </row>
    <row r="13" spans="1:4" x14ac:dyDescent="0.2">
      <c r="A13" t="s">
        <v>38</v>
      </c>
      <c r="B13" t="s">
        <v>46</v>
      </c>
    </row>
    <row r="14" spans="1:4" ht="15" x14ac:dyDescent="0.25">
      <c r="B14" s="65" t="s">
        <v>0</v>
      </c>
    </row>
    <row r="15" spans="1:4" x14ac:dyDescent="0.2">
      <c r="B15" s="157" t="s">
        <v>41</v>
      </c>
      <c r="C15" s="157" t="s">
        <v>42</v>
      </c>
    </row>
    <row r="16" spans="1:4" x14ac:dyDescent="0.2">
      <c r="B16" s="157"/>
      <c r="C16" s="157"/>
    </row>
    <row r="17" spans="1:3" x14ac:dyDescent="0.2">
      <c r="B17" s="66"/>
      <c r="C17" s="67"/>
    </row>
    <row r="18" spans="1:3" x14ac:dyDescent="0.2">
      <c r="B18" s="66"/>
      <c r="C18" s="67"/>
    </row>
    <row r="19" spans="1:3" x14ac:dyDescent="0.2">
      <c r="B19" s="66"/>
      <c r="C19" s="67"/>
    </row>
    <row r="20" spans="1:3" x14ac:dyDescent="0.2">
      <c r="B20" s="66"/>
      <c r="C20" s="67"/>
    </row>
    <row r="21" spans="1:3" x14ac:dyDescent="0.2">
      <c r="B21" s="66"/>
      <c r="C21" s="67"/>
    </row>
    <row r="22" spans="1:3" x14ac:dyDescent="0.2">
      <c r="B22" s="66"/>
      <c r="C22" s="67"/>
    </row>
    <row r="23" spans="1:3" x14ac:dyDescent="0.2">
      <c r="B23" s="66"/>
      <c r="C23" s="67"/>
    </row>
    <row r="24" spans="1:3" x14ac:dyDescent="0.2">
      <c r="B24" s="66"/>
      <c r="C24" s="67"/>
    </row>
    <row r="25" spans="1:3" x14ac:dyDescent="0.2">
      <c r="B25" s="66"/>
      <c r="C25" s="67"/>
    </row>
    <row r="26" spans="1:3" ht="15" x14ac:dyDescent="0.25">
      <c r="B26" s="68" t="s">
        <v>43</v>
      </c>
      <c r="C26" s="81">
        <f>SUM(C17:C25)</f>
        <v>0</v>
      </c>
    </row>
    <row r="28" spans="1:3" x14ac:dyDescent="0.2">
      <c r="A28" t="s">
        <v>39</v>
      </c>
      <c r="B28" s="158"/>
    </row>
    <row r="29" spans="1:3" x14ac:dyDescent="0.2">
      <c r="A29" s="158" t="s">
        <v>89</v>
      </c>
    </row>
    <row r="33" spans="2:3" x14ac:dyDescent="0.2">
      <c r="B33" s="69"/>
      <c r="C33" t="s">
        <v>44</v>
      </c>
    </row>
    <row r="34" spans="2:3" x14ac:dyDescent="0.2">
      <c r="C34" s="158" t="s">
        <v>90</v>
      </c>
    </row>
  </sheetData>
  <phoneticPr fontId="0" type="noConversion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Ang-DZ</vt:lpstr>
      <vt:lpstr>Anlage1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Jahresvertrag VT</dc:title>
  <dc:subject>Veranstaltungsversicherungen</dc:subject>
  <dc:creator>Peter Schwandt</dc:creator>
  <cp:lastModifiedBy>Hans Peter Schwandt</cp:lastModifiedBy>
  <cp:lastPrinted>2018-11-13T14:53:59Z</cp:lastPrinted>
  <dcterms:created xsi:type="dcterms:W3CDTF">1999-07-28T08:32:48Z</dcterms:created>
  <dcterms:modified xsi:type="dcterms:W3CDTF">2018-11-19T11:20:29Z</dcterms:modified>
</cp:coreProperties>
</file>