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X:\Peter\Veranstaltungen-Kunst\"/>
    </mc:Choice>
  </mc:AlternateContent>
  <xr:revisionPtr revIDLastSave="0" documentId="13_ncr:1_{EDFC631D-8E1C-4270-AFD5-95E71AC78B04}" xr6:coauthVersionLast="38" xr6:coauthVersionMax="38" xr10:uidLastSave="{00000000-0000-0000-0000-000000000000}"/>
  <bookViews>
    <workbookView xWindow="0" yWindow="0" windowWidth="21570" windowHeight="8385" xr2:uid="{00000000-000D-0000-FFFF-FFFF00000000}"/>
  </bookViews>
  <sheets>
    <sheet name="A-DZ-JV-VH" sheetId="1" r:id="rId1"/>
    <sheet name="Tabelle9" sheetId="5" r:id="rId2"/>
    <sheet name="Tabelle10" sheetId="6" r:id="rId3"/>
    <sheet name="Tabelle11" sheetId="7" r:id="rId4"/>
    <sheet name="Tabelle12" sheetId="8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2" i="1" l="1"/>
  <c r="A36" i="1" l="1"/>
  <c r="B27" i="1" l="1"/>
  <c r="B24" i="1"/>
  <c r="J24" i="1" s="1"/>
  <c r="F24" i="1"/>
  <c r="J18" i="1"/>
  <c r="J20" i="1" s="1"/>
  <c r="A37" i="1" l="1"/>
  <c r="I7" i="1" l="1"/>
  <c r="J32" i="1" l="1"/>
  <c r="J33" i="1"/>
  <c r="J19" i="1"/>
  <c r="J21" i="1" s="1"/>
  <c r="B48" i="1"/>
  <c r="J36" i="1"/>
  <c r="J29" i="1"/>
  <c r="J28" i="1" l="1"/>
  <c r="J27" i="1"/>
  <c r="J34" i="1" l="1"/>
  <c r="J38" i="1" s="1"/>
  <c r="J40" i="1" s="1"/>
  <c r="J41" i="1" s="1"/>
  <c r="J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Hans-Peter Schwandt</author>
  </authors>
  <commentList>
    <comment ref="I3" authorId="0" shapeId="0" xr:uid="{00000000-0006-0000-0000-000001000000}">
      <text>
        <r>
          <rPr>
            <sz val="8"/>
            <color indexed="81"/>
            <rFont val="Tahoma"/>
          </rPr>
          <t xml:space="preserve">
</t>
        </r>
        <r>
          <rPr>
            <b/>
            <sz val="12"/>
            <color indexed="10"/>
            <rFont val="Tahoma"/>
            <family val="2"/>
          </rPr>
          <t>Bitte auch Nachtragsnummer in D3 eintragen!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<sst xmlns="http://schemas.openxmlformats.org/spreadsheetml/2006/main" count="130" uniqueCount="100">
  <si>
    <t>Jahresvertrag</t>
  </si>
  <si>
    <t>o</t>
  </si>
  <si>
    <t>Anfrage/Auftrag vom:</t>
  </si>
  <si>
    <t xml:space="preserve"> </t>
  </si>
  <si>
    <t>Tel./Fax:</t>
  </si>
  <si>
    <t>Vers.ort:</t>
  </si>
  <si>
    <t>vers.Risiko:</t>
  </si>
  <si>
    <t>Organisation und Durchführung von Veranstaltungen</t>
  </si>
  <si>
    <t>zusätzliche</t>
  </si>
  <si>
    <t>keine</t>
  </si>
  <si>
    <t>Einschlüsse</t>
  </si>
  <si>
    <t>Umsatz aus Veranstaltungen p.a.:</t>
  </si>
  <si>
    <t>PRÄMIE netto</t>
  </si>
  <si>
    <t>ja</t>
  </si>
  <si>
    <t>Prämiensatz in ‰:</t>
  </si>
  <si>
    <t>rechner. Prämie:</t>
  </si>
  <si>
    <t>Mindestprämie:</t>
  </si>
  <si>
    <t>Netto-Prämie:</t>
  </si>
  <si>
    <t>Mietsachschäden an gemieteten Gebäuden mit Ursachenbegrenzung (F/E/LW/AW)</t>
  </si>
  <si>
    <t>ZUSCHLÄGE</t>
  </si>
  <si>
    <t>beitragsfrei mitversichert</t>
  </si>
  <si>
    <t>Erweiterung der Deckungssumme:</t>
  </si>
  <si>
    <t>Zahlweise:</t>
  </si>
  <si>
    <t>Prämie ges.</t>
  </si>
  <si>
    <t>Beginn:</t>
  </si>
  <si>
    <t>Dauer:</t>
  </si>
  <si>
    <t>netto:</t>
  </si>
  <si>
    <t>Ende:</t>
  </si>
  <si>
    <t>Sonderprämie netto:</t>
  </si>
  <si>
    <t>Mit freundlichen Grüßen</t>
  </si>
  <si>
    <t>Rückantwort des VN:</t>
  </si>
  <si>
    <t>Bitte ergänzen Sie fehlende Angaben!</t>
  </si>
  <si>
    <t>Ort</t>
  </si>
  <si>
    <t>Datum</t>
  </si>
  <si>
    <t>Unterschrift/Stempel</t>
  </si>
  <si>
    <t>Angebot</t>
  </si>
  <si>
    <t>x</t>
  </si>
  <si>
    <t>........................................................</t>
  </si>
  <si>
    <t>Wir nehmen Ihr Angebot mit folgenden Änderungen an!</t>
  </si>
  <si>
    <t>...............................................................................</t>
  </si>
  <si>
    <t>1/2 ( +3%)</t>
  </si>
  <si>
    <t>1/4 ( +5%)</t>
  </si>
  <si>
    <t>Einzugsermächtigung wird erteilt für:</t>
  </si>
  <si>
    <t>Bemerkungen:</t>
  </si>
  <si>
    <t>Nachtrag-Nr.:</t>
  </si>
  <si>
    <t>Erweiterung auf Deckungssumme:     €</t>
  </si>
  <si>
    <t>in Vollmacht der AXA Versicherung AG, NL Berlin</t>
  </si>
  <si>
    <t>3-fach p.a.</t>
  </si>
  <si>
    <t>Einschluß weiterer Risiken</t>
  </si>
  <si>
    <t>Wahl eines festen SB:</t>
  </si>
  <si>
    <t>maximal</t>
  </si>
  <si>
    <t>Summe Zu-und Abschläge:</t>
  </si>
  <si>
    <t xml:space="preserve">                   </t>
  </si>
  <si>
    <t>mail:</t>
  </si>
  <si>
    <t>Medien- und Eventversicherungen</t>
  </si>
  <si>
    <t>Mietsachschäden an gemieteten Gebäuden ohne Ursachenbegrenzung</t>
  </si>
  <si>
    <t>Agtr.-Nr.: 104800-</t>
  </si>
  <si>
    <t>Ihr Ansprechpartner:</t>
  </si>
  <si>
    <t>Nutzen Sie zur Annahme unseres AnH4ebotes bitte dieses Formular.</t>
  </si>
  <si>
    <t>Wir nehmen Ihr Angebot zu o. g. Konditionen an.</t>
  </si>
  <si>
    <t>Personenschäden</t>
  </si>
  <si>
    <t>Sachschäden und</t>
  </si>
  <si>
    <t>Vermögensschäden</t>
  </si>
  <si>
    <t>pauschal</t>
  </si>
  <si>
    <t>Inkassoprämie p.a. netto:</t>
  </si>
  <si>
    <t>Inkassoprämie lt.ZW netto:</t>
  </si>
  <si>
    <t>Inkassopräme lt. ZW brutto:</t>
  </si>
  <si>
    <t>Hans-Peter Schwandt</t>
  </si>
  <si>
    <t>VN:</t>
  </si>
  <si>
    <t>Angaben zum VN und zum Risiko:</t>
  </si>
  <si>
    <t>weltweit (ohne USA/Kanada)</t>
  </si>
  <si>
    <t>Es gelten die AHB und die Bedingungen der schwandt. Mediapolice.</t>
  </si>
  <si>
    <t>SB 250 Euro</t>
  </si>
  <si>
    <t>schwandt. Versicherungsmakler e.K.</t>
  </si>
  <si>
    <t>am:</t>
  </si>
  <si>
    <t>Die vorläufige Deckung gilt grundsätzlich 3 Monate</t>
  </si>
  <si>
    <t>maximal bis zur Erstellung der Police durch AXA.</t>
  </si>
  <si>
    <t>Wir erteilen Deckung ab (12.00Uhr)</t>
  </si>
  <si>
    <t>Veranstaltungen über 10.000 Besucher sind</t>
  </si>
  <si>
    <t>anmelde- und ggf. zuschlagspflichtig!</t>
  </si>
  <si>
    <t>1/12 (+5%)</t>
  </si>
  <si>
    <t>.......................................................................................</t>
  </si>
  <si>
    <t>IBAN</t>
  </si>
  <si>
    <t>SB 500 €</t>
  </si>
  <si>
    <t>Obhutsschäden</t>
  </si>
  <si>
    <t>ZW:      jährl.</t>
  </si>
  <si>
    <t>Veranstaltungshaftpflicht</t>
  </si>
  <si>
    <t>Nr.:</t>
  </si>
  <si>
    <t>Hauptsitz wie oben + gem. Geltungsbereich</t>
  </si>
  <si>
    <t>Kto.Inhaber</t>
  </si>
  <si>
    <t>Anfrage</t>
  </si>
  <si>
    <t>Deckungsaufgabe:</t>
  </si>
  <si>
    <t>zum VS Nr:</t>
  </si>
  <si>
    <t>Zuschlag in %</t>
  </si>
  <si>
    <t xml:space="preserve">Ich habe die Datenschutzerklärung des Maklers unter www.schwandt-makler.de zur Kenntnis genommen und willige </t>
  </si>
  <si>
    <t xml:space="preserve">in die Verarbeitung der hier eingetragenen Daten beim Makler und dem betreffenden Versicherer sowie in </t>
  </si>
  <si>
    <t>die  Kontaktaufnahme des Maklers über die von mir hier angegebene Mailadresse und/oder Telefonnummern ein.</t>
  </si>
  <si>
    <t>-</t>
  </si>
  <si>
    <t>Mietsachschäden an mobilen Sachen 100.000 Euro ohne Zuschlag mitversichert</t>
  </si>
  <si>
    <t>Zustimmung zur weiteren Datenverarbeitung und zur Kontaktaufnahme: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</si>
</sst>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164" formatCode="#,##0.00_ ;\-#,##0.00\ "/>
    <numFmt numFmtId="165" formatCode="d/\ mmmm\ yyyy"/>
    <numFmt numFmtId="166" formatCode="#,##0\ [$€-1]"/>
    <numFmt numFmtId="167" formatCode="#,##0.00\ [$€-1]"/>
    <numFmt numFmtId="168" formatCode="#,##0\ [$€-1];\-#,##0\ [$€-1]"/>
    <numFmt numFmtId="169" formatCode="#,##0.00\ &quot;€&quot;"/>
  </numFmts>
  <fonts count="47" x14ac:knownFonts="1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</font>
    <font>
      <sz val="10"/>
      <name val="Arial"/>
      <family val="2"/>
    </font>
    <font>
      <sz val="10"/>
      <name val="Wingdings"/>
      <charset val="2"/>
    </font>
    <font>
      <sz val="12"/>
      <name val="Wingdings"/>
      <charset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</font>
    <font>
      <sz val="14"/>
      <name val="Arial"/>
    </font>
    <font>
      <sz val="14"/>
      <name val="Wingdings"/>
      <charset val="2"/>
    </font>
    <font>
      <sz val="11"/>
      <name val="Wingdings"/>
      <charset val="2"/>
    </font>
    <font>
      <sz val="11"/>
      <name val="Arial"/>
    </font>
    <font>
      <b/>
      <sz val="14"/>
      <name val="Arial"/>
    </font>
    <font>
      <b/>
      <sz val="12"/>
      <name val="Arial"/>
      <family val="2"/>
    </font>
    <font>
      <b/>
      <sz val="11"/>
      <name val="Arial"/>
    </font>
    <font>
      <b/>
      <sz val="16"/>
      <name val="Arial"/>
      <family val="2"/>
    </font>
    <font>
      <b/>
      <sz val="11"/>
      <color indexed="10"/>
      <name val="Arial"/>
    </font>
    <font>
      <b/>
      <i/>
      <sz val="9"/>
      <name val="Arial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</font>
    <font>
      <b/>
      <sz val="12"/>
      <color indexed="10"/>
      <name val="Tahoma"/>
      <family val="2"/>
    </font>
    <font>
      <u/>
      <sz val="10"/>
      <color indexed="12"/>
      <name val="Arial"/>
    </font>
    <font>
      <b/>
      <i/>
      <sz val="10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b/>
      <sz val="11"/>
      <color rgb="FF0066FF"/>
      <name val="Arial"/>
      <family val="2"/>
    </font>
    <font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theme="9" tint="-0.249977111117893"/>
      <name val="Arial"/>
      <family val="2"/>
    </font>
    <font>
      <i/>
      <sz val="9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" fontId="4" fillId="0" borderId="0" applyProtection="0">
      <alignment horizontal="left"/>
    </xf>
    <xf numFmtId="0" fontId="36" fillId="0" borderId="0" applyNumberFormat="0" applyFill="0" applyBorder="0" applyAlignment="0" applyProtection="0">
      <alignment vertical="top"/>
      <protection locked="0"/>
    </xf>
  </cellStyleXfs>
  <cellXfs count="289">
    <xf numFmtId="0" fontId="0" fillId="0" borderId="0" xfId="0"/>
    <xf numFmtId="4" fontId="4" fillId="0" borderId="0" xfId="1">
      <alignment horizontal="left"/>
    </xf>
    <xf numFmtId="4" fontId="4" fillId="0" borderId="0" xfId="1" applyBorder="1">
      <alignment horizontal="left"/>
    </xf>
    <xf numFmtId="4" fontId="4" fillId="0" borderId="4" xfId="1" applyBorder="1">
      <alignment horizontal="left"/>
    </xf>
    <xf numFmtId="4" fontId="4" fillId="0" borderId="4" xfId="1" applyFont="1" applyBorder="1">
      <alignment horizontal="left"/>
    </xf>
    <xf numFmtId="4" fontId="4" fillId="0" borderId="4" xfId="1" applyFont="1" applyBorder="1" applyAlignment="1">
      <alignment horizontal="right"/>
    </xf>
    <xf numFmtId="4" fontId="4" fillId="0" borderId="0" xfId="1" applyFont="1" applyBorder="1">
      <alignment horizontal="left"/>
    </xf>
    <xf numFmtId="4" fontId="4" fillId="0" borderId="0" xfId="1" applyFont="1" applyBorder="1" applyAlignment="1">
      <alignment horizontal="right"/>
    </xf>
    <xf numFmtId="4" fontId="10" fillId="0" borderId="0" xfId="1" applyFont="1" applyBorder="1">
      <alignment horizontal="left"/>
    </xf>
    <xf numFmtId="4" fontId="9" fillId="0" borderId="5" xfId="1" applyFont="1" applyBorder="1">
      <alignment horizontal="left"/>
    </xf>
    <xf numFmtId="4" fontId="6" fillId="0" borderId="0" xfId="1" applyFont="1" applyBorder="1">
      <alignment horizontal="left"/>
    </xf>
    <xf numFmtId="4" fontId="16" fillId="0" borderId="0" xfId="1" applyFont="1" applyBorder="1">
      <alignment horizontal="left"/>
    </xf>
    <xf numFmtId="4" fontId="1" fillId="2" borderId="6" xfId="1" applyFont="1" applyFill="1" applyBorder="1">
      <alignment horizontal="left"/>
    </xf>
    <xf numFmtId="3" fontId="10" fillId="0" borderId="0" xfId="1" applyNumberFormat="1" applyFont="1" applyBorder="1" applyAlignment="1">
      <alignment horizontal="left"/>
    </xf>
    <xf numFmtId="4" fontId="4" fillId="0" borderId="0" xfId="1" applyFont="1" applyBorder="1" applyAlignment="1">
      <alignment horizontal="left"/>
    </xf>
    <xf numFmtId="4" fontId="8" fillId="0" borderId="0" xfId="1" applyFont="1" applyBorder="1">
      <alignment horizontal="left"/>
    </xf>
    <xf numFmtId="4" fontId="1" fillId="0" borderId="0" xfId="1" applyFont="1" applyBorder="1">
      <alignment horizontal="left"/>
    </xf>
    <xf numFmtId="4" fontId="8" fillId="0" borderId="4" xfId="1" applyFont="1" applyBorder="1" applyAlignment="1">
      <alignment horizontal="right"/>
    </xf>
    <xf numFmtId="4" fontId="4" fillId="0" borderId="0" xfId="1" applyFont="1" applyBorder="1" applyAlignment="1">
      <alignment horizontal="center"/>
    </xf>
    <xf numFmtId="4" fontId="6" fillId="0" borderId="0" xfId="1" applyFont="1" applyBorder="1" applyAlignment="1">
      <alignment horizontal="center"/>
    </xf>
    <xf numFmtId="4" fontId="9" fillId="0" borderId="7" xfId="1" applyFont="1" applyBorder="1">
      <alignment horizontal="left"/>
    </xf>
    <xf numFmtId="4" fontId="5" fillId="0" borderId="5" xfId="1" applyFont="1" applyBorder="1" applyAlignment="1">
      <alignment horizontal="right"/>
    </xf>
    <xf numFmtId="4" fontId="15" fillId="0" borderId="0" xfId="1" applyFont="1" applyBorder="1">
      <alignment horizontal="left"/>
    </xf>
    <xf numFmtId="4" fontId="15" fillId="0" borderId="2" xfId="1" applyFont="1" applyBorder="1">
      <alignment horizontal="left"/>
    </xf>
    <xf numFmtId="4" fontId="15" fillId="0" borderId="1" xfId="1" applyFont="1" applyBorder="1">
      <alignment horizontal="left"/>
    </xf>
    <xf numFmtId="4" fontId="3" fillId="2" borderId="0" xfId="1" applyFont="1" applyFill="1" applyBorder="1">
      <alignment horizontal="left"/>
    </xf>
    <xf numFmtId="4" fontId="2" fillId="2" borderId="0" xfId="1" applyFont="1" applyFill="1" applyBorder="1">
      <alignment horizontal="left"/>
    </xf>
    <xf numFmtId="4" fontId="2" fillId="2" borderId="0" xfId="1" applyFont="1" applyFill="1" applyBorder="1" applyAlignment="1">
      <alignment horizontal="right"/>
    </xf>
    <xf numFmtId="4" fontId="27" fillId="0" borderId="0" xfId="1" applyFont="1" applyBorder="1">
      <alignment horizontal="left"/>
    </xf>
    <xf numFmtId="4" fontId="2" fillId="0" borderId="0" xfId="1" applyFont="1" applyBorder="1">
      <alignment horizontal="left"/>
    </xf>
    <xf numFmtId="4" fontId="3" fillId="0" borderId="0" xfId="1" applyFont="1" applyBorder="1">
      <alignment horizontal="left"/>
    </xf>
    <xf numFmtId="4" fontId="1" fillId="2" borderId="0" xfId="1" applyFont="1" applyFill="1" applyBorder="1" applyAlignment="1">
      <alignment horizontal="right"/>
    </xf>
    <xf numFmtId="4" fontId="1" fillId="0" borderId="0" xfId="1" applyFont="1" applyBorder="1" applyAlignment="1">
      <alignment horizontal="right"/>
    </xf>
    <xf numFmtId="4" fontId="1" fillId="0" borderId="1" xfId="1" applyFont="1" applyBorder="1" applyAlignment="1">
      <alignment horizontal="right"/>
    </xf>
    <xf numFmtId="4" fontId="1" fillId="0" borderId="2" xfId="1" applyFont="1" applyBorder="1" applyAlignment="1">
      <alignment horizontal="right"/>
    </xf>
    <xf numFmtId="4" fontId="3" fillId="0" borderId="2" xfId="1" applyFont="1" applyBorder="1" applyAlignment="1">
      <alignment horizontal="right"/>
    </xf>
    <xf numFmtId="4" fontId="3" fillId="0" borderId="0" xfId="1" applyFont="1" applyBorder="1" applyAlignment="1">
      <alignment horizontal="right"/>
    </xf>
    <xf numFmtId="3" fontId="15" fillId="0" borderId="4" xfId="1" applyNumberFormat="1" applyFont="1" applyBorder="1" applyAlignment="1">
      <alignment horizontal="left"/>
    </xf>
    <xf numFmtId="4" fontId="1" fillId="2" borderId="0" xfId="1" applyFont="1" applyFill="1" applyBorder="1">
      <alignment horizontal="left"/>
    </xf>
    <xf numFmtId="4" fontId="13" fillId="0" borderId="0" xfId="1" applyFont="1" applyBorder="1" applyAlignment="1">
      <alignment horizontal="right"/>
    </xf>
    <xf numFmtId="4" fontId="21" fillId="0" borderId="0" xfId="1" applyFont="1" applyBorder="1">
      <alignment horizontal="left"/>
    </xf>
    <xf numFmtId="4" fontId="12" fillId="0" borderId="0" xfId="1" applyFont="1" applyBorder="1">
      <alignment horizontal="left"/>
    </xf>
    <xf numFmtId="3" fontId="5" fillId="0" borderId="0" xfId="1" applyNumberFormat="1" applyFont="1" applyBorder="1" applyAlignment="1">
      <alignment horizontal="left"/>
    </xf>
    <xf numFmtId="4" fontId="31" fillId="0" borderId="0" xfId="1" applyFont="1" applyBorder="1">
      <alignment horizontal="left"/>
    </xf>
    <xf numFmtId="4" fontId="21" fillId="0" borderId="0" xfId="1" applyFont="1">
      <alignment horizontal="left"/>
    </xf>
    <xf numFmtId="4" fontId="12" fillId="2" borderId="0" xfId="1" applyFont="1" applyFill="1" applyBorder="1">
      <alignment horizontal="left"/>
    </xf>
    <xf numFmtId="4" fontId="12" fillId="2" borderId="5" xfId="1" applyFont="1" applyFill="1" applyBorder="1">
      <alignment horizontal="left"/>
    </xf>
    <xf numFmtId="4" fontId="5" fillId="2" borderId="0" xfId="1" applyFont="1" applyFill="1" applyBorder="1" applyAlignment="1" applyProtection="1">
      <protection locked="0"/>
    </xf>
    <xf numFmtId="4" fontId="6" fillId="2" borderId="0" xfId="1" applyFont="1" applyFill="1" applyBorder="1" applyAlignment="1" applyProtection="1">
      <protection locked="0"/>
    </xf>
    <xf numFmtId="4" fontId="5" fillId="2" borderId="5" xfId="1" applyFont="1" applyFill="1" applyBorder="1" applyAlignment="1" applyProtection="1">
      <alignment horizontal="right"/>
      <protection locked="0"/>
    </xf>
    <xf numFmtId="4" fontId="4" fillId="2" borderId="3" xfId="1" applyFont="1" applyFill="1" applyBorder="1">
      <alignment horizontal="left"/>
    </xf>
    <xf numFmtId="4" fontId="21" fillId="0" borderId="3" xfId="1" applyFont="1" applyBorder="1">
      <alignment horizontal="left"/>
    </xf>
    <xf numFmtId="4" fontId="15" fillId="0" borderId="4" xfId="1" applyFont="1" applyBorder="1">
      <alignment horizontal="left"/>
    </xf>
    <xf numFmtId="4" fontId="12" fillId="2" borderId="0" xfId="1" applyFont="1" applyFill="1" applyBorder="1" applyAlignment="1">
      <alignment horizontal="center"/>
    </xf>
    <xf numFmtId="4" fontId="20" fillId="2" borderId="0" xfId="1" applyFont="1" applyFill="1" applyBorder="1" applyAlignment="1" applyProtection="1">
      <alignment horizontal="center"/>
    </xf>
    <xf numFmtId="4" fontId="5" fillId="2" borderId="0" xfId="1" applyFont="1" applyFill="1" applyBorder="1" applyAlignment="1" applyProtection="1">
      <alignment horizontal="left"/>
    </xf>
    <xf numFmtId="4" fontId="29" fillId="2" borderId="0" xfId="1" applyFont="1" applyFill="1" applyBorder="1" applyAlignment="1" applyProtection="1">
      <alignment horizontal="right"/>
    </xf>
    <xf numFmtId="4" fontId="37" fillId="0" borderId="0" xfId="1" applyFont="1" applyBorder="1">
      <alignment horizontal="left"/>
    </xf>
    <xf numFmtId="4" fontId="30" fillId="0" borderId="0" xfId="1" applyFont="1" applyBorder="1">
      <alignment horizontal="left"/>
    </xf>
    <xf numFmtId="4" fontId="30" fillId="0" borderId="0" xfId="1" applyFont="1" applyBorder="1" applyAlignment="1">
      <alignment horizontal="right"/>
    </xf>
    <xf numFmtId="4" fontId="37" fillId="0" borderId="0" xfId="1" applyFont="1" applyBorder="1" applyAlignment="1">
      <alignment horizontal="left"/>
    </xf>
    <xf numFmtId="166" fontId="37" fillId="0" borderId="0" xfId="1" applyNumberFormat="1" applyFont="1" applyBorder="1">
      <alignment horizontal="left"/>
    </xf>
    <xf numFmtId="4" fontId="32" fillId="2" borderId="0" xfId="1" applyFont="1" applyFill="1" applyBorder="1" applyProtection="1">
      <alignment horizontal="left"/>
    </xf>
    <xf numFmtId="4" fontId="15" fillId="0" borderId="0" xfId="1" applyFont="1" applyBorder="1" applyAlignment="1">
      <alignment horizontal="right"/>
    </xf>
    <xf numFmtId="167" fontId="15" fillId="0" borderId="15" xfId="1" applyNumberFormat="1" applyFont="1" applyFill="1" applyBorder="1" applyAlignment="1">
      <alignment horizontal="right"/>
    </xf>
    <xf numFmtId="167" fontId="1" fillId="0" borderId="11" xfId="1" applyNumberFormat="1" applyFont="1" applyFill="1" applyBorder="1">
      <alignment horizontal="left"/>
    </xf>
    <xf numFmtId="167" fontId="15" fillId="0" borderId="11" xfId="1" applyNumberFormat="1" applyFont="1" applyFill="1" applyBorder="1" applyAlignment="1">
      <alignment horizontal="right"/>
    </xf>
    <xf numFmtId="167" fontId="24" fillId="0" borderId="16" xfId="1" applyNumberFormat="1" applyFont="1" applyFill="1" applyBorder="1" applyAlignment="1">
      <alignment horizontal="right"/>
    </xf>
    <xf numFmtId="4" fontId="5" fillId="0" borderId="17" xfId="1" applyFont="1" applyFill="1" applyBorder="1" applyAlignment="1">
      <alignment horizontal="right"/>
    </xf>
    <xf numFmtId="4" fontId="5" fillId="0" borderId="18" xfId="1" applyFont="1" applyFill="1" applyBorder="1" applyAlignment="1">
      <alignment horizontal="right"/>
    </xf>
    <xf numFmtId="4" fontId="5" fillId="0" borderId="19" xfId="1" applyFont="1" applyFill="1" applyBorder="1" applyAlignment="1" applyProtection="1">
      <alignment horizontal="right"/>
      <protection locked="0"/>
    </xf>
    <xf numFmtId="4" fontId="5" fillId="0" borderId="20" xfId="1" applyFont="1" applyFill="1" applyBorder="1" applyAlignment="1">
      <alignment horizontal="right"/>
    </xf>
    <xf numFmtId="167" fontId="4" fillId="0" borderId="11" xfId="1" applyNumberFormat="1" applyFont="1" applyFill="1" applyBorder="1">
      <alignment horizontal="left"/>
    </xf>
    <xf numFmtId="167" fontId="15" fillId="0" borderId="12" xfId="1" applyNumberFormat="1" applyFont="1" applyFill="1" applyBorder="1" applyAlignment="1" applyProtection="1">
      <alignment horizontal="right"/>
      <protection locked="0"/>
    </xf>
    <xf numFmtId="4" fontId="4" fillId="0" borderId="17" xfId="1" applyFill="1" applyBorder="1">
      <alignment horizontal="left"/>
    </xf>
    <xf numFmtId="4" fontId="4" fillId="0" borderId="21" xfId="1" applyFill="1" applyBorder="1">
      <alignment horizontal="left"/>
    </xf>
    <xf numFmtId="4" fontId="4" fillId="0" borderId="18" xfId="1" applyFill="1" applyBorder="1">
      <alignment horizontal="left"/>
    </xf>
    <xf numFmtId="4" fontId="4" fillId="0" borderId="2" xfId="1" applyFont="1" applyFill="1" applyBorder="1" applyAlignment="1">
      <alignment horizontal="right"/>
    </xf>
    <xf numFmtId="4" fontId="4" fillId="0" borderId="0" xfId="1" applyFont="1" applyFill="1" applyBorder="1" applyAlignment="1">
      <alignment horizontal="right"/>
    </xf>
    <xf numFmtId="4" fontId="1" fillId="0" borderId="20" xfId="1" applyFont="1" applyFill="1" applyBorder="1">
      <alignment horizontal="left"/>
    </xf>
    <xf numFmtId="4" fontId="1" fillId="0" borderId="22" xfId="1" applyFont="1" applyFill="1" applyBorder="1" applyAlignment="1">
      <alignment horizontal="right"/>
    </xf>
    <xf numFmtId="4" fontId="28" fillId="0" borderId="23" xfId="1" applyFont="1" applyFill="1" applyBorder="1" applyAlignment="1">
      <alignment horizontal="right"/>
    </xf>
    <xf numFmtId="4" fontId="5" fillId="0" borderId="0" xfId="1" applyFont="1" applyFill="1" applyBorder="1">
      <alignment horizontal="left"/>
    </xf>
    <xf numFmtId="4" fontId="12" fillId="0" borderId="0" xfId="1" applyFont="1" applyFill="1" applyBorder="1">
      <alignment horizontal="left"/>
    </xf>
    <xf numFmtId="4" fontId="4" fillId="0" borderId="0" xfId="1" applyFont="1" applyFill="1" applyBorder="1">
      <alignment horizontal="left"/>
    </xf>
    <xf numFmtId="4" fontId="4" fillId="0" borderId="0" xfId="1" applyFill="1" applyBorder="1">
      <alignment horizontal="left"/>
    </xf>
    <xf numFmtId="4" fontId="4" fillId="0" borderId="4" xfId="1" applyFont="1" applyFill="1" applyBorder="1">
      <alignment horizontal="left"/>
    </xf>
    <xf numFmtId="4" fontId="4" fillId="0" borderId="4" xfId="1" applyFill="1" applyBorder="1">
      <alignment horizontal="left"/>
    </xf>
    <xf numFmtId="4" fontId="4" fillId="0" borderId="0" xfId="1" applyFont="1" applyFill="1" applyBorder="1" applyProtection="1">
      <alignment horizontal="left"/>
      <protection locked="0"/>
    </xf>
    <xf numFmtId="4" fontId="17" fillId="0" borderId="24" xfId="1" applyFont="1" applyFill="1" applyBorder="1" applyAlignment="1">
      <alignment horizontal="left"/>
    </xf>
    <xf numFmtId="4" fontId="4" fillId="0" borderId="4" xfId="1" applyFont="1" applyFill="1" applyBorder="1" applyAlignment="1">
      <alignment horizontal="right"/>
    </xf>
    <xf numFmtId="1" fontId="23" fillId="0" borderId="5" xfId="1" applyNumberFormat="1" applyFont="1" applyFill="1" applyBorder="1" applyAlignment="1" applyProtection="1">
      <alignment horizontal="right"/>
    </xf>
    <xf numFmtId="49" fontId="23" fillId="0" borderId="3" xfId="1" applyNumberFormat="1" applyFont="1" applyFill="1" applyBorder="1" applyProtection="1">
      <alignment horizontal="left"/>
      <protection locked="0"/>
    </xf>
    <xf numFmtId="4" fontId="9" fillId="0" borderId="4" xfId="1" applyFont="1" applyBorder="1">
      <alignment horizontal="left"/>
    </xf>
    <xf numFmtId="167" fontId="15" fillId="0" borderId="11" xfId="1" applyNumberFormat="1" applyFont="1" applyFill="1" applyBorder="1" applyAlignment="1" applyProtection="1">
      <alignment horizontal="right"/>
      <protection locked="0"/>
    </xf>
    <xf numFmtId="167" fontId="15" fillId="0" borderId="25" xfId="1" applyNumberFormat="1" applyFont="1" applyFill="1" applyBorder="1" applyAlignment="1">
      <alignment horizontal="right"/>
    </xf>
    <xf numFmtId="4" fontId="39" fillId="0" borderId="9" xfId="1" applyFont="1" applyFill="1" applyBorder="1">
      <alignment horizontal="left"/>
    </xf>
    <xf numFmtId="4" fontId="0" fillId="0" borderId="0" xfId="1" applyFont="1" applyFill="1" applyBorder="1" applyAlignment="1">
      <alignment horizontal="right"/>
    </xf>
    <xf numFmtId="4" fontId="4" fillId="3" borderId="0" xfId="1" applyFont="1" applyFill="1" applyBorder="1">
      <alignment horizontal="left"/>
    </xf>
    <xf numFmtId="4" fontId="4" fillId="3" borderId="0" xfId="1" applyFont="1" applyFill="1" applyBorder="1" applyProtection="1">
      <alignment horizontal="left"/>
      <protection locked="0"/>
    </xf>
    <xf numFmtId="4" fontId="4" fillId="3" borderId="0" xfId="1" applyFill="1" applyBorder="1">
      <alignment horizontal="left"/>
    </xf>
    <xf numFmtId="4" fontId="5" fillId="0" borderId="0" xfId="1" applyFont="1" applyFill="1" applyBorder="1" applyAlignment="1">
      <alignment horizontal="center"/>
    </xf>
    <xf numFmtId="4" fontId="20" fillId="3" borderId="0" xfId="1" applyFont="1" applyFill="1" applyBorder="1" applyAlignment="1" applyProtection="1">
      <alignment horizontal="center"/>
    </xf>
    <xf numFmtId="4" fontId="29" fillId="3" borderId="0" xfId="1" applyFont="1" applyFill="1" applyBorder="1" applyProtection="1">
      <alignment horizontal="left"/>
    </xf>
    <xf numFmtId="4" fontId="16" fillId="3" borderId="0" xfId="1" applyFont="1" applyFill="1" applyBorder="1" applyProtection="1">
      <alignment horizontal="left"/>
    </xf>
    <xf numFmtId="4" fontId="4" fillId="3" borderId="0" xfId="1" applyFill="1" applyBorder="1" applyProtection="1">
      <alignment horizontal="left"/>
    </xf>
    <xf numFmtId="6" fontId="9" fillId="3" borderId="0" xfId="1" applyNumberFormat="1" applyFont="1" applyFill="1" applyBorder="1" applyAlignment="1" applyProtection="1">
      <alignment horizontal="left"/>
    </xf>
    <xf numFmtId="4" fontId="38" fillId="0" borderId="14" xfId="1" applyFont="1" applyFill="1" applyBorder="1" applyAlignment="1">
      <alignment horizontal="right"/>
    </xf>
    <xf numFmtId="4" fontId="1" fillId="0" borderId="16" xfId="1" applyFont="1" applyFill="1" applyBorder="1">
      <alignment horizontal="left"/>
    </xf>
    <xf numFmtId="4" fontId="19" fillId="4" borderId="0" xfId="1" applyFont="1" applyFill="1" applyBorder="1" applyAlignment="1" applyProtection="1">
      <alignment horizontal="left"/>
      <protection locked="0"/>
    </xf>
    <xf numFmtId="3" fontId="22" fillId="4" borderId="0" xfId="1" applyNumberFormat="1" applyFont="1" applyFill="1" applyBorder="1" applyAlignment="1" applyProtection="1">
      <alignment horizontal="left"/>
      <protection locked="0"/>
    </xf>
    <xf numFmtId="14" fontId="4" fillId="4" borderId="10" xfId="1" applyNumberFormat="1" applyFont="1" applyFill="1" applyBorder="1" applyProtection="1">
      <alignment horizontal="left"/>
      <protection locked="0"/>
    </xf>
    <xf numFmtId="49" fontId="5" fillId="4" borderId="10" xfId="1" applyNumberFormat="1" applyFont="1" applyFill="1" applyBorder="1" applyAlignment="1" applyProtection="1">
      <alignment horizontal="left"/>
      <protection locked="0"/>
    </xf>
    <xf numFmtId="4" fontId="40" fillId="4" borderId="5" xfId="1" applyFont="1" applyFill="1" applyBorder="1" applyProtection="1">
      <alignment horizontal="left"/>
      <protection locked="0"/>
    </xf>
    <xf numFmtId="49" fontId="4" fillId="4" borderId="4" xfId="1" applyNumberFormat="1" applyFont="1" applyFill="1" applyBorder="1" applyAlignment="1" applyProtection="1">
      <alignment horizontal="right"/>
      <protection locked="0"/>
    </xf>
    <xf numFmtId="4" fontId="36" fillId="4" borderId="0" xfId="2" applyNumberFormat="1" applyFill="1" applyBorder="1" applyAlignment="1" applyProtection="1">
      <alignment horizontal="left"/>
      <protection locked="0"/>
    </xf>
    <xf numFmtId="4" fontId="5" fillId="4" borderId="0" xfId="1" applyFont="1" applyFill="1" applyBorder="1" applyAlignment="1" applyProtection="1">
      <protection locked="0"/>
    </xf>
    <xf numFmtId="4" fontId="4" fillId="4" borderId="0" xfId="1" applyFont="1" applyFill="1" applyBorder="1" applyAlignment="1" applyProtection="1">
      <alignment horizontal="left"/>
      <protection locked="0"/>
    </xf>
    <xf numFmtId="4" fontId="5" fillId="4" borderId="3" xfId="1" applyFont="1" applyFill="1" applyBorder="1" applyProtection="1">
      <alignment horizontal="left"/>
      <protection locked="0"/>
    </xf>
    <xf numFmtId="168" fontId="15" fillId="4" borderId="3" xfId="1" applyNumberFormat="1" applyFont="1" applyFill="1" applyBorder="1" applyAlignment="1" applyProtection="1">
      <alignment horizontal="right"/>
      <protection locked="0"/>
    </xf>
    <xf numFmtId="4" fontId="10" fillId="4" borderId="13" xfId="1" applyFont="1" applyFill="1" applyBorder="1" applyProtection="1">
      <alignment horizontal="left"/>
      <protection locked="0"/>
    </xf>
    <xf numFmtId="10" fontId="5" fillId="4" borderId="14" xfId="1" applyNumberFormat="1" applyFont="1" applyFill="1" applyBorder="1" applyAlignment="1" applyProtection="1">
      <alignment horizontal="right"/>
      <protection locked="0"/>
    </xf>
    <xf numFmtId="4" fontId="20" fillId="4" borderId="0" xfId="1" applyFont="1" applyFill="1" applyBorder="1" applyAlignment="1" applyProtection="1">
      <alignment horizontal="center"/>
      <protection locked="0"/>
    </xf>
    <xf numFmtId="4" fontId="20" fillId="4" borderId="0" xfId="1" applyFont="1" applyFill="1" applyBorder="1" applyAlignment="1" applyProtection="1">
      <alignment horizontal="right"/>
      <protection locked="0"/>
    </xf>
    <xf numFmtId="4" fontId="29" fillId="4" borderId="0" xfId="1" applyFont="1" applyFill="1" applyBorder="1" applyProtection="1">
      <alignment horizontal="left"/>
      <protection locked="0"/>
    </xf>
    <xf numFmtId="4" fontId="30" fillId="4" borderId="0" xfId="1" applyFont="1" applyFill="1" applyBorder="1" applyProtection="1">
      <alignment horizontal="left"/>
      <protection locked="0"/>
    </xf>
    <xf numFmtId="6" fontId="4" fillId="4" borderId="9" xfId="1" applyNumberFormat="1" applyFont="1" applyFill="1" applyBorder="1" applyAlignment="1">
      <alignment horizontal="right"/>
    </xf>
    <xf numFmtId="6" fontId="4" fillId="4" borderId="6" xfId="1" applyNumberFormat="1" applyFont="1" applyFill="1" applyBorder="1" applyAlignment="1">
      <alignment horizontal="right"/>
    </xf>
    <xf numFmtId="165" fontId="4" fillId="4" borderId="0" xfId="1" applyNumberFormat="1" applyFont="1" applyFill="1" applyBorder="1" applyProtection="1">
      <alignment horizontal="left"/>
      <protection locked="0"/>
    </xf>
    <xf numFmtId="4" fontId="5" fillId="4" borderId="0" xfId="1" applyFont="1" applyFill="1" applyBorder="1" applyProtection="1">
      <alignment horizontal="left"/>
      <protection locked="0"/>
    </xf>
    <xf numFmtId="4" fontId="6" fillId="4" borderId="5" xfId="1" applyFont="1" applyFill="1" applyBorder="1" applyAlignment="1" applyProtection="1">
      <alignment horizontal="right"/>
      <protection locked="0"/>
    </xf>
    <xf numFmtId="4" fontId="6" fillId="4" borderId="3" xfId="1" applyFont="1" applyFill="1" applyBorder="1" applyAlignment="1" applyProtection="1">
      <alignment horizontal="right"/>
      <protection locked="0"/>
    </xf>
    <xf numFmtId="4" fontId="6" fillId="4" borderId="4" xfId="1" applyFont="1" applyFill="1" applyBorder="1" applyAlignment="1" applyProtection="1">
      <alignment horizontal="center"/>
      <protection locked="0"/>
    </xf>
    <xf numFmtId="166" fontId="42" fillId="0" borderId="0" xfId="1" applyNumberFormat="1" applyFont="1" applyBorder="1" applyAlignment="1" applyProtection="1">
      <alignment horizontal="right"/>
      <protection locked="0"/>
    </xf>
    <xf numFmtId="166" fontId="42" fillId="0" borderId="0" xfId="1" applyNumberFormat="1" applyFont="1" applyBorder="1" applyAlignment="1">
      <alignment horizontal="right"/>
    </xf>
    <xf numFmtId="4" fontId="44" fillId="2" borderId="4" xfId="1" applyFont="1" applyFill="1" applyBorder="1">
      <alignment horizontal="left"/>
    </xf>
    <xf numFmtId="4" fontId="44" fillId="3" borderId="4" xfId="1" applyFont="1" applyFill="1" applyBorder="1" applyProtection="1">
      <alignment horizontal="left"/>
      <protection locked="0"/>
    </xf>
    <xf numFmtId="4" fontId="44" fillId="2" borderId="4" xfId="1" applyFont="1" applyFill="1" applyBorder="1" applyAlignment="1">
      <alignment horizontal="right"/>
    </xf>
    <xf numFmtId="4" fontId="25" fillId="0" borderId="17" xfId="1" applyFont="1" applyBorder="1">
      <alignment horizontal="left"/>
    </xf>
    <xf numFmtId="4" fontId="18" fillId="0" borderId="27" xfId="1" applyFont="1" applyBorder="1">
      <alignment horizontal="left"/>
    </xf>
    <xf numFmtId="4" fontId="14" fillId="0" borderId="27" xfId="1" applyFont="1" applyBorder="1" applyAlignment="1">
      <alignment horizontal="left"/>
    </xf>
    <xf numFmtId="4" fontId="14" fillId="0" borderId="27" xfId="1" applyFont="1" applyBorder="1" applyAlignment="1">
      <alignment horizontal="right"/>
    </xf>
    <xf numFmtId="49" fontId="23" fillId="0" borderId="28" xfId="1" applyNumberFormat="1" applyFont="1" applyBorder="1" applyAlignment="1">
      <alignment horizontal="right"/>
    </xf>
    <xf numFmtId="4" fontId="4" fillId="0" borderId="29" xfId="1" applyBorder="1">
      <alignment horizontal="left"/>
    </xf>
    <xf numFmtId="4" fontId="13" fillId="0" borderId="18" xfId="1" applyFont="1" applyBorder="1" applyAlignment="1">
      <alignment horizontal="left"/>
    </xf>
    <xf numFmtId="4" fontId="4" fillId="0" borderId="30" xfId="1" applyBorder="1">
      <alignment horizontal="left"/>
    </xf>
    <xf numFmtId="4" fontId="19" fillId="2" borderId="19" xfId="1" applyFont="1" applyFill="1" applyBorder="1" applyAlignment="1" applyProtection="1">
      <alignment horizontal="center"/>
    </xf>
    <xf numFmtId="1" fontId="12" fillId="4" borderId="0" xfId="1" applyNumberFormat="1" applyFont="1" applyFill="1" applyBorder="1" applyProtection="1">
      <alignment horizontal="left"/>
      <protection locked="0"/>
    </xf>
    <xf numFmtId="4" fontId="4" fillId="0" borderId="31" xfId="1" applyBorder="1">
      <alignment horizontal="left"/>
    </xf>
    <xf numFmtId="1" fontId="23" fillId="4" borderId="33" xfId="1" applyNumberFormat="1" applyFont="1" applyFill="1" applyBorder="1" applyAlignment="1" applyProtection="1">
      <alignment horizontal="center"/>
      <protection locked="0"/>
    </xf>
    <xf numFmtId="4" fontId="1" fillId="0" borderId="34" xfId="1" applyFont="1" applyBorder="1">
      <alignment horizontal="left"/>
    </xf>
    <xf numFmtId="4" fontId="4" fillId="0" borderId="30" xfId="1" applyFont="1" applyBorder="1">
      <alignment horizontal="left"/>
    </xf>
    <xf numFmtId="4" fontId="1" fillId="0" borderId="18" xfId="1" applyFont="1" applyBorder="1">
      <alignment horizontal="left"/>
    </xf>
    <xf numFmtId="4" fontId="4" fillId="0" borderId="18" xfId="1" applyFont="1" applyBorder="1">
      <alignment horizontal="left"/>
    </xf>
    <xf numFmtId="4" fontId="4" fillId="0" borderId="19" xfId="1" applyFont="1" applyBorder="1" applyAlignment="1">
      <alignment horizontal="right"/>
    </xf>
    <xf numFmtId="4" fontId="4" fillId="0" borderId="35" xfId="1" applyBorder="1">
      <alignment horizontal="left"/>
    </xf>
    <xf numFmtId="4" fontId="5" fillId="0" borderId="19" xfId="1" applyFont="1" applyBorder="1">
      <alignment horizontal="left"/>
    </xf>
    <xf numFmtId="4" fontId="9" fillId="0" borderId="18" xfId="1" applyFont="1" applyBorder="1">
      <alignment horizontal="left"/>
    </xf>
    <xf numFmtId="4" fontId="4" fillId="0" borderId="36" xfId="1" applyBorder="1">
      <alignment horizontal="left"/>
    </xf>
    <xf numFmtId="4" fontId="4" fillId="0" borderId="34" xfId="1" applyFont="1" applyBorder="1" applyAlignment="1">
      <alignment horizontal="right"/>
    </xf>
    <xf numFmtId="4" fontId="1" fillId="2" borderId="30" xfId="1" applyFont="1" applyFill="1" applyBorder="1">
      <alignment horizontal="left"/>
    </xf>
    <xf numFmtId="4" fontId="4" fillId="0" borderId="18" xfId="1" applyFont="1" applyBorder="1" applyAlignment="1">
      <alignment horizontal="right"/>
    </xf>
    <xf numFmtId="4" fontId="5" fillId="2" borderId="31" xfId="1" applyFont="1" applyFill="1" applyBorder="1" applyAlignment="1">
      <alignment horizontal="center"/>
    </xf>
    <xf numFmtId="4" fontId="23" fillId="0" borderId="34" xfId="1" applyFont="1" applyBorder="1">
      <alignment horizontal="left"/>
    </xf>
    <xf numFmtId="4" fontId="5" fillId="0" borderId="18" xfId="1" applyFont="1" applyBorder="1" applyAlignment="1">
      <alignment horizontal="right"/>
    </xf>
    <xf numFmtId="4" fontId="5" fillId="0" borderId="18" xfId="1" applyFont="1" applyBorder="1" applyAlignment="1">
      <alignment horizontal="center"/>
    </xf>
    <xf numFmtId="4" fontId="4" fillId="0" borderId="18" xfId="1" applyFont="1" applyBorder="1" applyAlignment="1">
      <alignment horizontal="center"/>
    </xf>
    <xf numFmtId="4" fontId="30" fillId="0" borderId="18" xfId="1" applyFont="1" applyBorder="1">
      <alignment horizontal="left"/>
    </xf>
    <xf numFmtId="0" fontId="41" fillId="0" borderId="0" xfId="0" applyFont="1" applyBorder="1" applyAlignment="1">
      <alignment horizontal="left"/>
    </xf>
    <xf numFmtId="4" fontId="4" fillId="0" borderId="0" xfId="1" applyBorder="1" applyProtection="1">
      <alignment horizontal="left"/>
    </xf>
    <xf numFmtId="4" fontId="21" fillId="0" borderId="18" xfId="1" applyFont="1" applyBorder="1" applyAlignment="1">
      <alignment horizontal="right"/>
    </xf>
    <xf numFmtId="4" fontId="5" fillId="0" borderId="18" xfId="1" applyFont="1" applyBorder="1">
      <alignment horizontal="left"/>
    </xf>
    <xf numFmtId="167" fontId="1" fillId="0" borderId="37" xfId="1" applyNumberFormat="1" applyFont="1" applyFill="1" applyBorder="1">
      <alignment horizontal="left"/>
    </xf>
    <xf numFmtId="167" fontId="9" fillId="0" borderId="38" xfId="1" applyNumberFormat="1" applyFont="1" applyFill="1" applyBorder="1" applyProtection="1">
      <alignment horizontal="left"/>
    </xf>
    <xf numFmtId="167" fontId="1" fillId="0" borderId="29" xfId="1" applyNumberFormat="1" applyFont="1" applyFill="1" applyBorder="1">
      <alignment horizontal="left"/>
    </xf>
    <xf numFmtId="167" fontId="15" fillId="0" borderId="30" xfId="1" applyNumberFormat="1" applyFont="1" applyFill="1" applyBorder="1" applyAlignment="1">
      <alignment horizontal="right"/>
    </xf>
    <xf numFmtId="167" fontId="15" fillId="0" borderId="30" xfId="1" applyNumberFormat="1" applyFont="1" applyFill="1" applyBorder="1" applyAlignment="1" applyProtection="1">
      <alignment horizontal="right"/>
      <protection locked="0"/>
    </xf>
    <xf numFmtId="167" fontId="15" fillId="0" borderId="38" xfId="1" applyNumberFormat="1" applyFont="1" applyFill="1" applyBorder="1" applyAlignment="1">
      <alignment horizontal="right"/>
    </xf>
    <xf numFmtId="167" fontId="15" fillId="0" borderId="26" xfId="1" applyNumberFormat="1" applyFont="1" applyFill="1" applyBorder="1" applyAlignment="1">
      <alignment horizontal="right"/>
    </xf>
    <xf numFmtId="4" fontId="43" fillId="0" borderId="19" xfId="1" applyFont="1" applyBorder="1">
      <alignment horizontal="left"/>
    </xf>
    <xf numFmtId="167" fontId="13" fillId="0" borderId="26" xfId="1" applyNumberFormat="1" applyFont="1" applyFill="1" applyBorder="1" applyAlignment="1">
      <alignment horizontal="right"/>
    </xf>
    <xf numFmtId="4" fontId="4" fillId="0" borderId="18" xfId="1" applyFont="1" applyFill="1" applyBorder="1">
      <alignment horizontal="left"/>
    </xf>
    <xf numFmtId="4" fontId="17" fillId="0" borderId="31" xfId="1" applyFont="1" applyFill="1" applyBorder="1" applyAlignment="1">
      <alignment horizontal="right"/>
    </xf>
    <xf numFmtId="4" fontId="4" fillId="0" borderId="18" xfId="1" applyFont="1" applyFill="1" applyBorder="1" applyProtection="1">
      <alignment horizontal="left"/>
      <protection locked="0"/>
    </xf>
    <xf numFmtId="4" fontId="17" fillId="2" borderId="30" xfId="1" applyFont="1" applyFill="1" applyBorder="1" applyAlignment="1">
      <alignment horizontal="right"/>
    </xf>
    <xf numFmtId="4" fontId="2" fillId="2" borderId="30" xfId="1" applyFont="1" applyFill="1" applyBorder="1">
      <alignment horizontal="left"/>
    </xf>
    <xf numFmtId="4" fontId="5" fillId="0" borderId="18" xfId="1" applyFont="1" applyFill="1" applyBorder="1">
      <alignment horizontal="left"/>
    </xf>
    <xf numFmtId="4" fontId="12" fillId="0" borderId="19" xfId="1" applyFont="1" applyFill="1" applyBorder="1">
      <alignment horizontal="left"/>
    </xf>
    <xf numFmtId="4" fontId="5" fillId="0" borderId="18" xfId="1" applyFont="1" applyFill="1" applyBorder="1" applyProtection="1">
      <alignment horizontal="left"/>
      <protection locked="0"/>
    </xf>
    <xf numFmtId="4" fontId="12" fillId="2" borderId="30" xfId="1" applyFont="1" applyFill="1" applyBorder="1" applyAlignment="1">
      <alignment horizontal="center"/>
    </xf>
    <xf numFmtId="4" fontId="6" fillId="4" borderId="31" xfId="1" applyFont="1" applyFill="1" applyBorder="1" applyAlignment="1" applyProtection="1">
      <alignment horizontal="center"/>
      <protection locked="0"/>
    </xf>
    <xf numFmtId="4" fontId="6" fillId="2" borderId="30" xfId="1" applyFont="1" applyFill="1" applyBorder="1" applyAlignment="1" applyProtection="1">
      <protection locked="0"/>
    </xf>
    <xf numFmtId="4" fontId="4" fillId="3" borderId="18" xfId="1" applyFont="1" applyFill="1" applyBorder="1">
      <alignment horizontal="left"/>
    </xf>
    <xf numFmtId="4" fontId="5" fillId="4" borderId="30" xfId="1" applyFont="1" applyFill="1" applyBorder="1" applyAlignment="1" applyProtection="1">
      <protection locked="0"/>
    </xf>
    <xf numFmtId="4" fontId="4" fillId="0" borderId="20" xfId="1" applyFont="1" applyFill="1" applyBorder="1">
      <alignment horizontal="left"/>
    </xf>
    <xf numFmtId="4" fontId="4" fillId="0" borderId="39" xfId="1" applyFont="1" applyFill="1" applyBorder="1">
      <alignment horizontal="left"/>
    </xf>
    <xf numFmtId="4" fontId="12" fillId="0" borderId="39" xfId="1" applyFont="1" applyFill="1" applyBorder="1" applyAlignment="1">
      <alignment horizontal="center"/>
    </xf>
    <xf numFmtId="4" fontId="4" fillId="0" borderId="39" xfId="1" applyFill="1" applyBorder="1">
      <alignment horizontal="left"/>
    </xf>
    <xf numFmtId="4" fontId="4" fillId="0" borderId="40" xfId="1" applyFont="1" applyBorder="1">
      <alignment horizontal="left"/>
    </xf>
    <xf numFmtId="4" fontId="4" fillId="0" borderId="39" xfId="1" applyFont="1" applyBorder="1">
      <alignment horizontal="left"/>
    </xf>
    <xf numFmtId="4" fontId="1" fillId="0" borderId="41" xfId="1" applyFont="1" applyBorder="1">
      <alignment horizontal="left"/>
    </xf>
    <xf numFmtId="49" fontId="4" fillId="4" borderId="4" xfId="1" applyNumberFormat="1" applyFont="1" applyFill="1" applyBorder="1" applyProtection="1">
      <alignment horizontal="left"/>
      <protection locked="0"/>
    </xf>
    <xf numFmtId="4" fontId="0" fillId="4" borderId="4" xfId="1" applyFont="1" applyFill="1" applyBorder="1">
      <alignment horizontal="left"/>
    </xf>
    <xf numFmtId="4" fontId="12" fillId="4" borderId="31" xfId="1" applyFont="1" applyFill="1" applyBorder="1">
      <alignment horizontal="left"/>
    </xf>
    <xf numFmtId="4" fontId="15" fillId="4" borderId="6" xfId="1" applyFont="1" applyFill="1" applyBorder="1" applyProtection="1">
      <alignment horizontal="left"/>
      <protection locked="0"/>
    </xf>
    <xf numFmtId="4" fontId="5" fillId="3" borderId="0" xfId="1" applyFont="1" applyFill="1" applyBorder="1" applyAlignment="1" applyProtection="1">
      <protection locked="0"/>
    </xf>
    <xf numFmtId="4" fontId="0" fillId="3" borderId="4" xfId="1" applyFont="1" applyFill="1" applyBorder="1" applyAlignment="1" applyProtection="1">
      <protection locked="0"/>
    </xf>
    <xf numFmtId="4" fontId="4" fillId="4" borderId="0" xfId="1" applyFill="1" applyBorder="1">
      <alignment horizontal="left"/>
    </xf>
    <xf numFmtId="4" fontId="4" fillId="4" borderId="0" xfId="1" applyFont="1" applyFill="1" applyBorder="1" applyAlignment="1">
      <alignment horizontal="right"/>
    </xf>
    <xf numFmtId="4" fontId="4" fillId="4" borderId="30" xfId="1" applyFont="1" applyFill="1" applyBorder="1">
      <alignment horizontal="left"/>
    </xf>
    <xf numFmtId="49" fontId="5" fillId="4" borderId="4" xfId="1" applyNumberFormat="1" applyFont="1" applyFill="1" applyBorder="1">
      <alignment horizontal="left"/>
    </xf>
    <xf numFmtId="49" fontId="11" fillId="4" borderId="4" xfId="1" applyNumberFormat="1" applyFont="1" applyFill="1" applyBorder="1">
      <alignment horizontal="left"/>
    </xf>
    <xf numFmtId="4" fontId="5" fillId="4" borderId="4" xfId="1" applyFont="1" applyFill="1" applyBorder="1" applyAlignment="1">
      <alignment horizontal="right"/>
    </xf>
    <xf numFmtId="1" fontId="11" fillId="4" borderId="4" xfId="1" applyNumberFormat="1" applyFont="1" applyFill="1" applyBorder="1">
      <alignment horizontal="left"/>
    </xf>
    <xf numFmtId="4" fontId="5" fillId="4" borderId="30" xfId="1" applyFont="1" applyFill="1" applyBorder="1">
      <alignment horizontal="left"/>
    </xf>
    <xf numFmtId="4" fontId="15" fillId="4" borderId="0" xfId="1" applyFont="1" applyFill="1" applyBorder="1">
      <alignment horizontal="left"/>
    </xf>
    <xf numFmtId="4" fontId="33" fillId="4" borderId="0" xfId="1" applyFont="1" applyFill="1" applyBorder="1" applyProtection="1">
      <alignment horizontal="left"/>
      <protection locked="0"/>
    </xf>
    <xf numFmtId="4" fontId="26" fillId="4" borderId="0" xfId="1" applyFont="1" applyFill="1" applyBorder="1">
      <alignment horizontal="left"/>
    </xf>
    <xf numFmtId="4" fontId="4" fillId="0" borderId="32" xfId="1" applyFont="1" applyBorder="1" applyAlignment="1">
      <alignment horizontal="right"/>
    </xf>
    <xf numFmtId="49" fontId="5" fillId="0" borderId="10" xfId="1" applyNumberFormat="1" applyFont="1" applyBorder="1" applyAlignment="1">
      <alignment horizontal="right"/>
    </xf>
    <xf numFmtId="4" fontId="1" fillId="0" borderId="18" xfId="1" applyFont="1" applyBorder="1" applyAlignment="1">
      <alignment horizontal="left"/>
    </xf>
    <xf numFmtId="4" fontId="15" fillId="0" borderId="5" xfId="1" applyFont="1" applyBorder="1">
      <alignment horizontal="left"/>
    </xf>
    <xf numFmtId="4" fontId="5" fillId="4" borderId="0" xfId="1" applyFont="1" applyFill="1" applyBorder="1" applyAlignment="1" applyProtection="1">
      <alignment horizontal="right"/>
    </xf>
    <xf numFmtId="4" fontId="5" fillId="4" borderId="0" xfId="1" applyFont="1" applyFill="1" applyBorder="1" applyAlignment="1">
      <alignment horizontal="right"/>
    </xf>
    <xf numFmtId="4" fontId="13" fillId="2" borderId="0" xfId="1" applyFont="1" applyFill="1" applyBorder="1" applyAlignment="1" applyProtection="1">
      <alignment horizontal="right"/>
    </xf>
    <xf numFmtId="4" fontId="21" fillId="0" borderId="14" xfId="1" applyFont="1" applyBorder="1">
      <alignment horizontal="left"/>
    </xf>
    <xf numFmtId="4" fontId="44" fillId="2" borderId="0" xfId="1" applyFont="1" applyFill="1" applyBorder="1" applyAlignment="1">
      <alignment horizontal="right"/>
    </xf>
    <xf numFmtId="4" fontId="17" fillId="0" borderId="4" xfId="1" applyFont="1" applyFill="1" applyBorder="1" applyAlignment="1">
      <alignment horizontal="left"/>
    </xf>
    <xf numFmtId="4" fontId="6" fillId="4" borderId="0" xfId="1" applyFont="1" applyFill="1" applyBorder="1" applyAlignment="1" applyProtection="1">
      <alignment horizontal="right"/>
      <protection locked="0"/>
    </xf>
    <xf numFmtId="4" fontId="6" fillId="4" borderId="4" xfId="1" applyFont="1" applyFill="1" applyBorder="1" applyAlignment="1" applyProtection="1">
      <alignment horizontal="right"/>
      <protection locked="0"/>
    </xf>
    <xf numFmtId="4" fontId="19" fillId="3" borderId="0" xfId="1" applyFont="1" applyFill="1" applyBorder="1" applyAlignment="1" applyProtection="1">
      <alignment horizontal="left"/>
      <protection locked="0"/>
    </xf>
    <xf numFmtId="4" fontId="13" fillId="4" borderId="0" xfId="1" applyFont="1" applyFill="1" applyBorder="1" applyAlignment="1">
      <alignment horizontal="right"/>
    </xf>
    <xf numFmtId="4" fontId="7" fillId="4" borderId="14" xfId="1" applyFont="1" applyFill="1" applyBorder="1" applyAlignment="1">
      <alignment horizontal="right"/>
    </xf>
    <xf numFmtId="4" fontId="21" fillId="0" borderId="9" xfId="1" applyFont="1" applyBorder="1" applyAlignment="1">
      <alignment horizontal="right"/>
    </xf>
    <xf numFmtId="4" fontId="4" fillId="0" borderId="9" xfId="1" applyBorder="1">
      <alignment horizontal="left"/>
    </xf>
    <xf numFmtId="4" fontId="13" fillId="3" borderId="0" xfId="1" applyFont="1" applyFill="1" applyBorder="1" applyAlignment="1">
      <alignment horizontal="left"/>
    </xf>
    <xf numFmtId="4" fontId="4" fillId="0" borderId="2" xfId="1" applyFill="1" applyBorder="1">
      <alignment horizontal="left"/>
    </xf>
    <xf numFmtId="4" fontId="6" fillId="3" borderId="5" xfId="1" applyFont="1" applyFill="1" applyBorder="1" applyAlignment="1" applyProtection="1">
      <alignment horizontal="right"/>
      <protection locked="0"/>
    </xf>
    <xf numFmtId="4" fontId="12" fillId="4" borderId="0" xfId="1" applyFont="1" applyFill="1" applyBorder="1" applyProtection="1">
      <alignment horizontal="left"/>
    </xf>
    <xf numFmtId="4" fontId="4" fillId="4" borderId="30" xfId="1" applyFill="1" applyBorder="1">
      <alignment horizontal="left"/>
    </xf>
    <xf numFmtId="4" fontId="12" fillId="4" borderId="4" xfId="1" applyFont="1" applyFill="1" applyBorder="1" applyProtection="1">
      <alignment horizontal="left"/>
    </xf>
    <xf numFmtId="4" fontId="4" fillId="4" borderId="4" xfId="1" applyFill="1" applyBorder="1">
      <alignment horizontal="left"/>
    </xf>
    <xf numFmtId="4" fontId="4" fillId="4" borderId="31" xfId="1" applyFill="1" applyBorder="1">
      <alignment horizontal="left"/>
    </xf>
    <xf numFmtId="4" fontId="12" fillId="2" borderId="8" xfId="1" applyFont="1" applyFill="1" applyBorder="1" applyAlignment="1">
      <alignment horizontal="center"/>
    </xf>
    <xf numFmtId="4" fontId="5" fillId="4" borderId="0" xfId="1" applyFont="1" applyFill="1" applyBorder="1" applyAlignment="1" applyProtection="1">
      <alignment horizontal="right"/>
      <protection locked="0"/>
    </xf>
    <xf numFmtId="14" fontId="4" fillId="4" borderId="0" xfId="1" applyNumberFormat="1" applyFont="1" applyFill="1" applyBorder="1" applyProtection="1">
      <alignment horizontal="left"/>
      <protection locked="0"/>
    </xf>
    <xf numFmtId="10" fontId="5" fillId="2" borderId="0" xfId="1" applyNumberFormat="1" applyFont="1" applyFill="1" applyBorder="1" applyAlignment="1" applyProtection="1">
      <alignment horizontal="center"/>
    </xf>
    <xf numFmtId="4" fontId="5" fillId="0" borderId="17" xfId="1" applyFont="1" applyBorder="1">
      <alignment horizontal="left"/>
    </xf>
    <xf numFmtId="4" fontId="4" fillId="0" borderId="27" xfId="1" applyBorder="1">
      <alignment horizontal="left"/>
    </xf>
    <xf numFmtId="4" fontId="4" fillId="0" borderId="18" xfId="1" applyBorder="1">
      <alignment horizontal="left"/>
    </xf>
    <xf numFmtId="0" fontId="44" fillId="0" borderId="0" xfId="0" applyFont="1" applyBorder="1"/>
    <xf numFmtId="4" fontId="44" fillId="0" borderId="0" xfId="1" applyFont="1" applyBorder="1">
      <alignment horizontal="left"/>
    </xf>
    <xf numFmtId="4" fontId="4" fillId="0" borderId="20" xfId="1" applyBorder="1">
      <alignment horizontal="left"/>
    </xf>
    <xf numFmtId="4" fontId="4" fillId="0" borderId="39" xfId="1" applyBorder="1">
      <alignment horizontal="left"/>
    </xf>
    <xf numFmtId="4" fontId="44" fillId="0" borderId="39" xfId="1" applyFont="1" applyBorder="1">
      <alignment horizontal="left"/>
    </xf>
    <xf numFmtId="4" fontId="4" fillId="0" borderId="41" xfId="1" applyBorder="1">
      <alignment horizontal="left"/>
    </xf>
    <xf numFmtId="4" fontId="4" fillId="0" borderId="8" xfId="1" applyFont="1" applyBorder="1" applyAlignment="1">
      <alignment horizontal="left"/>
    </xf>
    <xf numFmtId="4" fontId="20" fillId="4" borderId="18" xfId="1" applyFont="1" applyFill="1" applyBorder="1" applyAlignment="1" applyProtection="1">
      <alignment horizontal="center"/>
      <protection locked="0"/>
    </xf>
    <xf numFmtId="164" fontId="15" fillId="3" borderId="11" xfId="1" applyNumberFormat="1" applyFont="1" applyFill="1" applyBorder="1" applyAlignment="1" applyProtection="1">
      <alignment horizontal="right"/>
    </xf>
    <xf numFmtId="167" fontId="15" fillId="3" borderId="12" xfId="1" applyNumberFormat="1" applyFont="1" applyFill="1" applyBorder="1" applyAlignment="1" applyProtection="1">
      <alignment horizontal="right"/>
    </xf>
    <xf numFmtId="167" fontId="15" fillId="0" borderId="11" xfId="1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167" fontId="15" fillId="0" borderId="11" xfId="1" applyNumberFormat="1" applyFont="1" applyFill="1" applyBorder="1" applyAlignment="1" applyProtection="1">
      <alignment horizontal="center"/>
    </xf>
    <xf numFmtId="4" fontId="15" fillId="4" borderId="0" xfId="1" applyFont="1" applyFill="1" applyBorder="1" applyAlignment="1" applyProtection="1">
      <alignment horizontal="right"/>
      <protection locked="0"/>
    </xf>
    <xf numFmtId="4" fontId="5" fillId="0" borderId="4" xfId="1" applyFont="1" applyBorder="1" applyAlignment="1">
      <alignment horizontal="right"/>
    </xf>
    <xf numFmtId="4" fontId="4" fillId="4" borderId="3" xfId="1" applyFill="1" applyBorder="1" applyProtection="1">
      <alignment horizontal="left"/>
      <protection locked="0"/>
    </xf>
    <xf numFmtId="4" fontId="46" fillId="0" borderId="0" xfId="1" applyFont="1" applyBorder="1">
      <alignment horizontal="left"/>
    </xf>
    <xf numFmtId="3" fontId="10" fillId="4" borderId="13" xfId="1" applyNumberFormat="1" applyFont="1" applyFill="1" applyBorder="1" applyProtection="1">
      <alignment horizontal="left"/>
      <protection locked="0"/>
    </xf>
    <xf numFmtId="169" fontId="15" fillId="0" borderId="15" xfId="1" applyNumberFormat="1" applyFont="1" applyFill="1" applyBorder="1" applyAlignment="1">
      <alignment horizontal="right"/>
    </xf>
    <xf numFmtId="4" fontId="4" fillId="4" borderId="0" xfId="1" applyFont="1" applyFill="1" applyBorder="1" applyAlignment="1">
      <alignment horizontal="left"/>
    </xf>
    <xf numFmtId="4" fontId="10" fillId="3" borderId="0" xfId="1" applyFont="1" applyFill="1" applyBorder="1" applyProtection="1">
      <alignment horizontal="left"/>
      <protection locked="0"/>
    </xf>
    <xf numFmtId="10" fontId="4" fillId="4" borderId="33" xfId="1" applyNumberFormat="1" applyFont="1" applyFill="1" applyBorder="1" applyAlignment="1" applyProtection="1">
      <alignment horizontal="right"/>
      <protection locked="0"/>
    </xf>
    <xf numFmtId="10" fontId="4" fillId="4" borderId="9" xfId="1" applyNumberFormat="1" applyFont="1" applyFill="1" applyBorder="1" applyAlignment="1" applyProtection="1">
      <alignment horizontal="right"/>
      <protection locked="0"/>
    </xf>
    <xf numFmtId="4" fontId="0" fillId="4" borderId="0" xfId="1" applyFont="1" applyFill="1" applyBorder="1" applyAlignment="1" applyProtection="1">
      <alignment horizontal="left"/>
      <protection locked="0"/>
    </xf>
    <xf numFmtId="4" fontId="4" fillId="4" borderId="0" xfId="1" applyFill="1">
      <alignment horizontal="left"/>
    </xf>
    <xf numFmtId="4" fontId="45" fillId="3" borderId="5" xfId="1" applyFont="1" applyFill="1" applyBorder="1">
      <alignment horizontal="left"/>
    </xf>
    <xf numFmtId="4" fontId="23" fillId="0" borderId="5" xfId="1" applyFont="1" applyFill="1" applyBorder="1" applyAlignment="1" applyProtection="1">
      <alignment horizontal="center"/>
      <protection locked="0"/>
    </xf>
    <xf numFmtId="4" fontId="23" fillId="0" borderId="30" xfId="1" applyFont="1" applyFill="1" applyBorder="1" applyAlignment="1" applyProtection="1">
      <alignment horizontal="center"/>
      <protection locked="0"/>
    </xf>
    <xf numFmtId="4" fontId="5" fillId="0" borderId="3" xfId="1" applyFont="1" applyFill="1" applyBorder="1" applyAlignment="1" applyProtection="1">
      <alignment horizontal="center"/>
      <protection locked="0"/>
    </xf>
    <xf numFmtId="4" fontId="5" fillId="0" borderId="31" xfId="1" applyFont="1" applyFill="1" applyBorder="1" applyAlignment="1" applyProtection="1">
      <alignment horizontal="center"/>
      <protection locked="0"/>
    </xf>
    <xf numFmtId="4" fontId="5" fillId="4" borderId="0" xfId="1" applyFont="1" applyFill="1" applyBorder="1" applyAlignment="1" applyProtection="1">
      <alignment horizontal="center"/>
      <protection locked="0"/>
    </xf>
    <xf numFmtId="4" fontId="5" fillId="4" borderId="30" xfId="1" applyFont="1" applyFill="1" applyBorder="1" applyAlignment="1" applyProtection="1">
      <alignment horizontal="center"/>
      <protection locked="0"/>
    </xf>
    <xf numFmtId="4" fontId="4" fillId="4" borderId="0" xfId="1" applyFont="1" applyFill="1" applyBorder="1" applyProtection="1">
      <alignment horizontal="left"/>
      <protection locked="0"/>
    </xf>
    <xf numFmtId="4" fontId="5" fillId="4" borderId="5" xfId="1" applyFont="1" applyFill="1" applyBorder="1" applyAlignment="1" applyProtection="1">
      <alignment horizontal="right"/>
      <protection locked="0"/>
    </xf>
    <xf numFmtId="4" fontId="6" fillId="4" borderId="0" xfId="1" applyFont="1" applyFill="1" applyBorder="1" applyAlignment="1" applyProtection="1">
      <protection locked="0"/>
    </xf>
    <xf numFmtId="4" fontId="6" fillId="4" borderId="30" xfId="1" applyFont="1" applyFill="1" applyBorder="1" applyAlignment="1" applyProtection="1">
      <protection locked="0"/>
    </xf>
    <xf numFmtId="4" fontId="0" fillId="4" borderId="5" xfId="1" applyFont="1" applyFill="1" applyBorder="1" applyProtection="1">
      <alignment horizontal="left"/>
      <protection locked="0"/>
    </xf>
    <xf numFmtId="4" fontId="0" fillId="4" borderId="0" xfId="1" applyFont="1" applyFill="1" applyBorder="1" applyProtection="1">
      <alignment horizontal="left"/>
      <protection locked="0"/>
    </xf>
    <xf numFmtId="4" fontId="4" fillId="4" borderId="30" xfId="1" applyFont="1" applyFill="1" applyBorder="1" applyProtection="1">
      <alignment horizontal="left"/>
      <protection locked="0"/>
    </xf>
  </cellXfs>
  <cellStyles count="3">
    <cellStyle name="Dezimal [0]" xfId="1" builtinId="6"/>
    <cellStyle name="Link" xfId="2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0</xdr:row>
      <xdr:rowOff>47625</xdr:rowOff>
    </xdr:from>
    <xdr:to>
      <xdr:col>10</xdr:col>
      <xdr:colOff>0</xdr:colOff>
      <xdr:row>2</xdr:row>
      <xdr:rowOff>171450</xdr:rowOff>
    </xdr:to>
    <xdr:pic>
      <xdr:nvPicPr>
        <xdr:cNvPr id="1140" name="Picture 13" descr="logo_komplett_D">
          <a:extLst>
            <a:ext uri="{FF2B5EF4-FFF2-40B4-BE49-F238E27FC236}">
              <a16:creationId xmlns:a16="http://schemas.microsoft.com/office/drawing/2014/main" id="{EC8FECDA-F868-442E-81FC-78F3427D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47625"/>
          <a:ext cx="20193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0</xdr:row>
      <xdr:rowOff>247651</xdr:rowOff>
    </xdr:from>
    <xdr:to>
      <xdr:col>7</xdr:col>
      <xdr:colOff>914400</xdr:colOff>
      <xdr:row>2</xdr:row>
      <xdr:rowOff>219076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D3366EA-0BF4-4C19-9644-1C7DFB3DCC4E}"/>
            </a:ext>
          </a:extLst>
        </xdr:cNvPr>
        <xdr:cNvSpPr txBox="1"/>
      </xdr:nvSpPr>
      <xdr:spPr>
        <a:xfrm>
          <a:off x="876300" y="247651"/>
          <a:ext cx="40386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Sie können dieses Online-Formular am PC ausfüllen (die blauen Felder sind dafür</a:t>
          </a:r>
          <a:r>
            <a:rPr lang="de-DE" sz="8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freigeschaltet)</a:t>
          </a:r>
          <a:r>
            <a:rPr lang="de-DE" sz="8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und auch ohne Unterschrift an uns senden. Der Vordruck rechnet selbst, wenn Sie den erwarteten Umsatz aus Veranstaltungen</a:t>
          </a:r>
          <a:r>
            <a:rPr lang="de-DE" sz="80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eintragen.</a:t>
          </a:r>
          <a:endParaRPr lang="de-DE" sz="800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showGridLines="0" tabSelected="1" zoomScaleNormal="100" workbookViewId="0">
      <selection activeCell="O32" sqref="O32"/>
    </sheetView>
  </sheetViews>
  <sheetFormatPr baseColWidth="10" defaultRowHeight="12.75" x14ac:dyDescent="0.2"/>
  <cols>
    <col min="1" max="1" width="8.42578125" style="1" customWidth="1"/>
    <col min="2" max="2" width="3.85546875" style="1" customWidth="1"/>
    <col min="3" max="3" width="17.28515625" style="1" customWidth="1"/>
    <col min="4" max="4" width="4.42578125" style="1" customWidth="1"/>
    <col min="5" max="5" width="11.28515625" style="1" customWidth="1"/>
    <col min="6" max="6" width="10.7109375" style="1" customWidth="1"/>
    <col min="7" max="7" width="4" style="1" customWidth="1"/>
    <col min="8" max="8" width="14" style="1" customWidth="1"/>
    <col min="9" max="9" width="14.85546875" style="1" customWidth="1"/>
    <col min="10" max="10" width="15.42578125" style="1" customWidth="1"/>
    <col min="11" max="16384" width="11.42578125" style="1"/>
  </cols>
  <sheetData>
    <row r="1" spans="1:10" ht="20.25" x14ac:dyDescent="0.3">
      <c r="A1" s="138" t="s">
        <v>0</v>
      </c>
      <c r="B1" s="139"/>
      <c r="C1" s="139"/>
      <c r="D1" s="140" t="s">
        <v>86</v>
      </c>
      <c r="E1" s="140"/>
      <c r="F1" s="140"/>
      <c r="G1" s="140"/>
      <c r="H1" s="141"/>
      <c r="I1" s="142"/>
      <c r="J1" s="143"/>
    </row>
    <row r="2" spans="1:10" ht="18" x14ac:dyDescent="0.25">
      <c r="A2" s="144" t="s">
        <v>90</v>
      </c>
      <c r="B2" s="109" t="s">
        <v>36</v>
      </c>
      <c r="C2" s="224" t="s">
        <v>35</v>
      </c>
      <c r="D2" s="109" t="s">
        <v>1</v>
      </c>
      <c r="E2" s="230"/>
      <c r="F2" s="39" t="s">
        <v>91</v>
      </c>
      <c r="G2" s="109" t="s">
        <v>1</v>
      </c>
      <c r="H2" s="235"/>
      <c r="I2" s="91"/>
      <c r="J2" s="145"/>
    </row>
    <row r="3" spans="1:10" ht="18" x14ac:dyDescent="0.25">
      <c r="A3" s="146"/>
      <c r="B3" s="109" t="s">
        <v>1</v>
      </c>
      <c r="C3" s="39" t="s">
        <v>44</v>
      </c>
      <c r="D3" s="110"/>
      <c r="E3" s="110"/>
      <c r="F3" s="39" t="s">
        <v>92</v>
      </c>
      <c r="G3" s="231"/>
      <c r="H3" s="147"/>
      <c r="I3" s="92"/>
      <c r="J3" s="148"/>
    </row>
    <row r="4" spans="1:10" ht="15.75" x14ac:dyDescent="0.25">
      <c r="A4" s="218"/>
      <c r="B4" s="219" t="s">
        <v>87</v>
      </c>
      <c r="C4" s="112"/>
      <c r="D4" s="234"/>
      <c r="E4" s="225"/>
      <c r="F4" s="233" t="s">
        <v>2</v>
      </c>
      <c r="G4" s="232"/>
      <c r="H4" s="111"/>
      <c r="I4" s="93" t="s">
        <v>56</v>
      </c>
      <c r="J4" s="149">
        <v>1934</v>
      </c>
    </row>
    <row r="5" spans="1:10" ht="14.25" x14ac:dyDescent="0.2">
      <c r="A5" s="150"/>
      <c r="B5" s="32" t="s">
        <v>68</v>
      </c>
      <c r="C5" s="204"/>
      <c r="D5" s="215"/>
      <c r="E5" s="215"/>
      <c r="F5" s="22"/>
      <c r="G5" s="22"/>
      <c r="H5" s="24"/>
      <c r="I5" s="23" t="s">
        <v>57</v>
      </c>
      <c r="J5" s="151"/>
    </row>
    <row r="6" spans="1:10" ht="15.75" x14ac:dyDescent="0.25">
      <c r="A6" s="152"/>
      <c r="B6" s="16"/>
      <c r="C6" s="113"/>
      <c r="D6" s="216"/>
      <c r="E6" s="216"/>
      <c r="F6" s="22"/>
      <c r="G6" s="22"/>
      <c r="H6" s="22"/>
      <c r="I6" s="276" t="s">
        <v>67</v>
      </c>
      <c r="J6" s="277"/>
    </row>
    <row r="7" spans="1:10" ht="15.75" customHeight="1" x14ac:dyDescent="0.25">
      <c r="A7" s="152"/>
      <c r="B7" s="16"/>
      <c r="C7" s="113"/>
      <c r="D7" s="216"/>
      <c r="E7" s="216"/>
      <c r="F7" s="22"/>
      <c r="G7" s="22"/>
      <c r="H7" s="22"/>
      <c r="I7" s="278" t="str">
        <f>IF(I6="Hans-Peter Schwandt","030 22311 220",IF(I6="Mark Höhne","030 22311 224",IF(I6="Konstanze Saupe"," 030 22311 223"," ")))</f>
        <v>030 22311 220</v>
      </c>
      <c r="J7" s="279"/>
    </row>
    <row r="8" spans="1:10" ht="15" x14ac:dyDescent="0.25">
      <c r="A8" s="153"/>
      <c r="B8" s="6"/>
      <c r="C8" s="113"/>
      <c r="D8" s="217"/>
      <c r="E8" s="217"/>
      <c r="F8" s="63" t="s">
        <v>53</v>
      </c>
      <c r="G8" s="263"/>
      <c r="H8" s="115"/>
      <c r="I8" s="280"/>
      <c r="J8" s="281"/>
    </row>
    <row r="9" spans="1:10" x14ac:dyDescent="0.2">
      <c r="A9" s="154"/>
      <c r="B9" s="5"/>
      <c r="C9" s="265"/>
      <c r="D9" s="114"/>
      <c r="E9" s="114"/>
      <c r="F9" s="264" t="s">
        <v>4</v>
      </c>
      <c r="G9" s="114"/>
      <c r="H9" s="201"/>
      <c r="I9" s="202"/>
      <c r="J9" s="203"/>
    </row>
    <row r="10" spans="1:10" ht="14.25" x14ac:dyDescent="0.2">
      <c r="A10" s="220" t="s">
        <v>5</v>
      </c>
      <c r="B10" s="32"/>
      <c r="C10" s="221" t="s">
        <v>88</v>
      </c>
      <c r="D10" s="22"/>
      <c r="E10" s="22"/>
      <c r="F10" s="22"/>
      <c r="G10" s="22"/>
      <c r="H10" s="22"/>
      <c r="I10" s="22"/>
      <c r="J10" s="155"/>
    </row>
    <row r="11" spans="1:10" ht="8.4499999999999993" customHeight="1" x14ac:dyDescent="0.2">
      <c r="A11" s="156"/>
      <c r="B11" s="17"/>
      <c r="C11" s="51"/>
      <c r="D11" s="52"/>
      <c r="E11" s="52"/>
      <c r="F11" s="52"/>
      <c r="G11" s="52"/>
      <c r="H11" s="52"/>
      <c r="I11" s="52"/>
      <c r="J11" s="148"/>
    </row>
    <row r="12" spans="1:10" x14ac:dyDescent="0.2">
      <c r="A12" s="157" t="s">
        <v>69</v>
      </c>
      <c r="B12" s="9"/>
      <c r="C12" s="3"/>
      <c r="D12" s="4"/>
      <c r="E12" s="4"/>
      <c r="F12" s="3"/>
      <c r="G12" s="3"/>
      <c r="H12" s="4"/>
      <c r="I12" s="3"/>
      <c r="J12" s="158"/>
    </row>
    <row r="13" spans="1:10" x14ac:dyDescent="0.2">
      <c r="A13" s="159"/>
      <c r="B13" s="33" t="s">
        <v>6</v>
      </c>
      <c r="C13" s="205" t="s">
        <v>7</v>
      </c>
      <c r="D13" s="6"/>
      <c r="E13" s="6"/>
      <c r="F13" s="6"/>
      <c r="G13" s="6"/>
      <c r="H13" s="2"/>
      <c r="I13" s="2"/>
      <c r="J13" s="160"/>
    </row>
    <row r="14" spans="1:10" x14ac:dyDescent="0.2">
      <c r="A14" s="161"/>
      <c r="B14" s="34"/>
      <c r="C14" s="206" t="s">
        <v>70</v>
      </c>
      <c r="D14" s="3"/>
      <c r="E14" s="3"/>
      <c r="F14" s="3"/>
      <c r="G14" s="3"/>
      <c r="H14" s="3"/>
      <c r="I14" s="3"/>
      <c r="J14" s="162"/>
    </row>
    <row r="15" spans="1:10" x14ac:dyDescent="0.2">
      <c r="A15" s="161"/>
      <c r="B15" s="35" t="s">
        <v>8</v>
      </c>
      <c r="C15" s="273" t="s">
        <v>9</v>
      </c>
      <c r="D15" s="274"/>
      <c r="E15" s="207"/>
      <c r="F15" s="207"/>
      <c r="G15" s="207"/>
      <c r="H15" s="208"/>
      <c r="I15" s="207"/>
      <c r="J15" s="209"/>
    </row>
    <row r="16" spans="1:10" ht="15.75" thickBot="1" x14ac:dyDescent="0.25">
      <c r="A16" s="161"/>
      <c r="B16" s="36" t="s">
        <v>10</v>
      </c>
      <c r="C16" s="118" t="s">
        <v>3</v>
      </c>
      <c r="D16" s="274"/>
      <c r="E16" s="210"/>
      <c r="F16" s="211"/>
      <c r="G16" s="211"/>
      <c r="H16" s="212"/>
      <c r="I16" s="213"/>
      <c r="J16" s="214"/>
    </row>
    <row r="17" spans="1:10" ht="16.5" thickBot="1" x14ac:dyDescent="0.3">
      <c r="A17" s="163" t="s">
        <v>86</v>
      </c>
      <c r="B17" s="20"/>
      <c r="C17" s="2"/>
      <c r="D17" s="256"/>
      <c r="E17" s="14"/>
      <c r="F17" s="6"/>
      <c r="G17" s="6"/>
      <c r="H17" s="7" t="s">
        <v>11</v>
      </c>
      <c r="I17" s="119"/>
      <c r="J17" s="108" t="s">
        <v>12</v>
      </c>
    </row>
    <row r="18" spans="1:10" ht="14.25" x14ac:dyDescent="0.2">
      <c r="A18" s="164" t="s">
        <v>13</v>
      </c>
      <c r="B18" s="122" t="s">
        <v>36</v>
      </c>
      <c r="C18" s="133">
        <v>3000000</v>
      </c>
      <c r="D18" s="8" t="s">
        <v>60</v>
      </c>
      <c r="E18" s="8"/>
      <c r="F18" s="57"/>
      <c r="G18" s="57"/>
      <c r="H18" s="60" t="s">
        <v>50</v>
      </c>
      <c r="I18" s="68" t="s">
        <v>14</v>
      </c>
      <c r="J18" s="258">
        <f>IF(I17&lt;1,0,IF(I17&lt;1000000,1.23,IF(I17&lt;2500000,0.98,IF(I17&lt;5000000,0.69,IF(I17&lt;7500000,0.62,IF(I17&lt;10000000,0.54," "))))))</f>
        <v>0</v>
      </c>
    </row>
    <row r="19" spans="1:10" ht="14.25" x14ac:dyDescent="0.2">
      <c r="A19" s="164"/>
      <c r="B19" s="54"/>
      <c r="C19" s="133">
        <v>3000000</v>
      </c>
      <c r="D19" s="8" t="s">
        <v>61</v>
      </c>
      <c r="E19" s="8"/>
      <c r="F19" s="8"/>
      <c r="G19" s="8"/>
      <c r="H19" s="60" t="s">
        <v>47</v>
      </c>
      <c r="I19" s="69" t="s">
        <v>15</v>
      </c>
      <c r="J19" s="94">
        <f>I17*J18/1000</f>
        <v>0</v>
      </c>
    </row>
    <row r="20" spans="1:10" ht="14.25" x14ac:dyDescent="0.2">
      <c r="A20" s="165"/>
      <c r="B20" s="19"/>
      <c r="C20" s="133" t="s">
        <v>63</v>
      </c>
      <c r="D20" s="11" t="s">
        <v>62</v>
      </c>
      <c r="E20" s="11"/>
      <c r="F20" s="58"/>
      <c r="G20" s="58"/>
      <c r="H20" s="59" t="s">
        <v>52</v>
      </c>
      <c r="I20" s="70" t="s">
        <v>16</v>
      </c>
      <c r="J20" s="259">
        <f>IF(J18=0,0,IF(J18=1.23,1150,IF(J18=0.98,1575,IF(J18=0.69,2150,IF(J18=0.62,3800,IF(J18=0.54,4500," "))))))</f>
        <v>0</v>
      </c>
    </row>
    <row r="21" spans="1:10" ht="15" thickBot="1" x14ac:dyDescent="0.25">
      <c r="A21" s="166"/>
      <c r="B21" s="18"/>
      <c r="C21" s="133">
        <v>100000</v>
      </c>
      <c r="D21" s="8" t="s">
        <v>84</v>
      </c>
      <c r="E21" s="8"/>
      <c r="F21" s="8"/>
      <c r="G21" s="8"/>
      <c r="H21" s="57" t="s">
        <v>83</v>
      </c>
      <c r="I21" s="71" t="s">
        <v>17</v>
      </c>
      <c r="J21" s="64">
        <f>ROUND(ROUND(IF(J19&gt;J20,J19,+IF(J19=0,J19,J20)),2),1)</f>
        <v>0</v>
      </c>
    </row>
    <row r="22" spans="1:10" ht="15" x14ac:dyDescent="0.25">
      <c r="A22" s="167" t="s">
        <v>18</v>
      </c>
      <c r="B22" s="28"/>
      <c r="C22" s="28"/>
      <c r="D22" s="13"/>
      <c r="E22" s="13"/>
      <c r="F22" s="8"/>
      <c r="G22" s="8"/>
      <c r="H22" s="8"/>
      <c r="I22" s="31"/>
      <c r="J22" s="67" t="s">
        <v>19</v>
      </c>
    </row>
    <row r="23" spans="1:10" ht="14.25" x14ac:dyDescent="0.2">
      <c r="A23" s="161"/>
      <c r="B23" s="54"/>
      <c r="C23" s="62" t="s">
        <v>72</v>
      </c>
      <c r="D23" s="42" t="s">
        <v>20</v>
      </c>
      <c r="E23" s="42"/>
      <c r="F23" s="8"/>
      <c r="G23" s="8"/>
      <c r="H23" s="134">
        <v>3000000</v>
      </c>
      <c r="I23" s="246" t="s">
        <v>93</v>
      </c>
      <c r="J23" s="260" t="s">
        <v>97</v>
      </c>
    </row>
    <row r="24" spans="1:10" ht="15" thickBot="1" x14ac:dyDescent="0.25">
      <c r="A24" s="161" t="s">
        <v>13</v>
      </c>
      <c r="B24" s="122" t="str">
        <f>IF(H24&gt;H23,"x","o")</f>
        <v>o</v>
      </c>
      <c r="C24" s="55" t="s">
        <v>45</v>
      </c>
      <c r="D24" s="13"/>
      <c r="E24" s="13"/>
      <c r="F24" s="266" t="str">
        <f>IF(H24&gt;H23,"Bitte setzen Sie links das x in das Kästchen"," ")</f>
        <v xml:space="preserve"> </v>
      </c>
      <c r="G24" s="8"/>
      <c r="H24" s="120"/>
      <c r="I24" s="121"/>
      <c r="J24" s="268">
        <f>ROUND(ROUND(IF(B24="x",J21*I24,0),2),1)</f>
        <v>0</v>
      </c>
    </row>
    <row r="25" spans="1:10" x14ac:dyDescent="0.2">
      <c r="A25" s="167" t="s">
        <v>55</v>
      </c>
      <c r="B25" s="16"/>
      <c r="C25" s="30"/>
      <c r="D25" s="2"/>
      <c r="E25" s="2"/>
      <c r="F25" s="2"/>
      <c r="G25" s="2"/>
      <c r="H25" s="2"/>
      <c r="I25" s="2"/>
      <c r="J25" s="65"/>
    </row>
    <row r="26" spans="1:10" ht="14.25" x14ac:dyDescent="0.2">
      <c r="A26" s="164"/>
      <c r="B26" s="54"/>
      <c r="C26" s="41" t="s">
        <v>72</v>
      </c>
      <c r="D26" s="6" t="s">
        <v>20</v>
      </c>
      <c r="E26" s="6"/>
      <c r="F26" s="56"/>
      <c r="G26" s="56"/>
      <c r="H26" s="134">
        <v>3000000</v>
      </c>
      <c r="I26" s="261" t="s">
        <v>93</v>
      </c>
      <c r="J26" s="260" t="s">
        <v>97</v>
      </c>
    </row>
    <row r="27" spans="1:10" ht="14.25" x14ac:dyDescent="0.2">
      <c r="A27" s="164" t="s">
        <v>13</v>
      </c>
      <c r="B27" s="122" t="str">
        <f>IF(H27&gt;H26,"x","o")</f>
        <v>o</v>
      </c>
      <c r="C27" s="14" t="s">
        <v>21</v>
      </c>
      <c r="D27" s="14"/>
      <c r="E27" s="14"/>
      <c r="F27" s="2"/>
      <c r="G27" s="2"/>
      <c r="H27" s="267"/>
      <c r="I27" s="272"/>
      <c r="J27" s="95">
        <f>ROUND(ROUND(IF(B27="x",J21*I27,0),2),1)</f>
        <v>0</v>
      </c>
    </row>
    <row r="28" spans="1:10" ht="14.25" x14ac:dyDescent="0.2">
      <c r="A28" s="167"/>
      <c r="B28" s="122"/>
      <c r="C28" s="117"/>
      <c r="D28" s="269"/>
      <c r="E28" s="269"/>
      <c r="F28" s="207"/>
      <c r="G28" s="207"/>
      <c r="H28" s="270"/>
      <c r="I28" s="271"/>
      <c r="J28" s="95">
        <f>J21*I28</f>
        <v>0</v>
      </c>
    </row>
    <row r="29" spans="1:10" ht="14.25" x14ac:dyDescent="0.2">
      <c r="A29" s="167" t="s">
        <v>49</v>
      </c>
      <c r="B29" s="2"/>
      <c r="C29" s="57"/>
      <c r="D29" s="123" t="s">
        <v>1</v>
      </c>
      <c r="E29" s="61">
        <v>250</v>
      </c>
      <c r="F29" s="2"/>
      <c r="G29" s="123" t="s">
        <v>1</v>
      </c>
      <c r="H29" s="61">
        <v>500</v>
      </c>
      <c r="I29" s="2"/>
      <c r="J29" s="66">
        <f>IF(D29="x",J21*-10%,IF(G29="x",J21*-15%,0))</f>
        <v>0</v>
      </c>
    </row>
    <row r="30" spans="1:10" ht="15" x14ac:dyDescent="0.25">
      <c r="A30" s="167" t="s">
        <v>48</v>
      </c>
      <c r="B30" s="2"/>
      <c r="C30" s="28"/>
      <c r="D30" s="11"/>
      <c r="E30" s="11"/>
      <c r="F30" s="2"/>
      <c r="G30" s="2"/>
      <c r="H30" s="168"/>
      <c r="I30" s="6"/>
      <c r="J30" s="72"/>
    </row>
    <row r="31" spans="1:10" ht="13.7" customHeight="1" x14ac:dyDescent="0.2">
      <c r="A31" s="164" t="s">
        <v>13</v>
      </c>
      <c r="B31" s="102" t="s">
        <v>36</v>
      </c>
      <c r="C31" s="103" t="s">
        <v>98</v>
      </c>
      <c r="D31" s="104"/>
      <c r="E31" s="104"/>
      <c r="F31" s="105"/>
      <c r="G31" s="105"/>
      <c r="H31" s="169"/>
      <c r="I31" s="106" t="s">
        <v>83</v>
      </c>
      <c r="J31" s="262" t="s">
        <v>97</v>
      </c>
    </row>
    <row r="32" spans="1:10" ht="13.7" customHeight="1" x14ac:dyDescent="0.2">
      <c r="A32" s="164" t="s">
        <v>13</v>
      </c>
      <c r="B32" s="122" t="s">
        <v>1</v>
      </c>
      <c r="C32" s="124"/>
      <c r="D32" s="11"/>
      <c r="E32" s="11"/>
      <c r="F32" s="2"/>
      <c r="G32" s="2"/>
      <c r="H32" s="2"/>
      <c r="I32" s="126"/>
      <c r="J32" s="94">
        <f>IF(B32="x",I32,0)</f>
        <v>0</v>
      </c>
    </row>
    <row r="33" spans="1:10" ht="13.7" customHeight="1" x14ac:dyDescent="0.2">
      <c r="A33" s="164" t="s">
        <v>13</v>
      </c>
      <c r="B33" s="122" t="s">
        <v>1</v>
      </c>
      <c r="C33" s="125"/>
      <c r="D33" s="11"/>
      <c r="E33" s="11"/>
      <c r="F33" s="2"/>
      <c r="G33" s="2"/>
      <c r="H33" s="2"/>
      <c r="I33" s="127"/>
      <c r="J33" s="73">
        <f>IF(B33="x",I33,0)</f>
        <v>0</v>
      </c>
    </row>
    <row r="34" spans="1:10" s="44" customFormat="1" ht="15" thickBot="1" x14ac:dyDescent="0.25">
      <c r="A34" s="170"/>
      <c r="B34" s="40"/>
      <c r="C34" s="125"/>
      <c r="D34" s="43"/>
      <c r="E34" s="43"/>
      <c r="F34" s="40"/>
      <c r="G34" s="40"/>
      <c r="H34" s="96"/>
      <c r="I34" s="107" t="s">
        <v>51</v>
      </c>
      <c r="J34" s="64">
        <f>J24+J27+J29+J32+J33</f>
        <v>0</v>
      </c>
    </row>
    <row r="35" spans="1:10" ht="14.25" x14ac:dyDescent="0.2">
      <c r="A35" s="171" t="s">
        <v>71</v>
      </c>
      <c r="B35" s="16"/>
      <c r="C35" s="6"/>
      <c r="D35" s="29"/>
      <c r="E35" s="29"/>
      <c r="F35" s="2"/>
      <c r="G35" s="2"/>
      <c r="H35" s="6"/>
      <c r="I35" s="37"/>
      <c r="J35" s="172"/>
    </row>
    <row r="36" spans="1:10" ht="15" thickBot="1" x14ac:dyDescent="0.25">
      <c r="A36" s="275" t="str">
        <f xml:space="preserve"> IF(A58="x"," ","Bitte bestätigen Sie unten auf der Seite die Zustimmungserklärung mit einem x!")</f>
        <v>Bitte bestätigen Sie unten auf der Seite die Zustimmungserklärung mit einem x!</v>
      </c>
      <c r="B36" s="10"/>
      <c r="C36" s="11"/>
      <c r="D36" s="11"/>
      <c r="E36" s="11"/>
      <c r="F36" s="11"/>
      <c r="G36" s="11"/>
      <c r="H36" s="11"/>
      <c r="I36" s="81" t="s">
        <v>22</v>
      </c>
      <c r="J36" s="173" t="str">
        <f>IF(F50="x","jährlich",IF(H50="x","halbjährlich",IF(J450="x","vierteljährlich",IF(J50="x","monatlich","jährlich"))))</f>
        <v>jährlich</v>
      </c>
    </row>
    <row r="37" spans="1:10" ht="14.25" x14ac:dyDescent="0.2">
      <c r="A37" s="275" t="str">
        <f xml:space="preserve"> IF(A58="x"," ","Vielen Dank!")</f>
        <v>Vielen Dank!</v>
      </c>
      <c r="B37" s="25"/>
      <c r="C37" s="26"/>
      <c r="D37" s="26"/>
      <c r="E37" s="26"/>
      <c r="F37" s="27"/>
      <c r="G37" s="27"/>
      <c r="H37" s="74"/>
      <c r="I37" s="75"/>
      <c r="J37" s="174" t="s">
        <v>23</v>
      </c>
    </row>
    <row r="38" spans="1:10" ht="14.25" x14ac:dyDescent="0.2">
      <c r="A38" s="152" t="s">
        <v>24</v>
      </c>
      <c r="B38" s="26"/>
      <c r="C38" s="128"/>
      <c r="D38" s="2"/>
      <c r="E38" s="31" t="s">
        <v>25</v>
      </c>
      <c r="F38" s="117"/>
      <c r="G38" s="117"/>
      <c r="H38" s="76"/>
      <c r="I38" s="77" t="s">
        <v>26</v>
      </c>
      <c r="J38" s="175">
        <f>J21+J34</f>
        <v>0</v>
      </c>
    </row>
    <row r="39" spans="1:10" ht="14.25" x14ac:dyDescent="0.2">
      <c r="A39" s="152" t="s">
        <v>27</v>
      </c>
      <c r="B39" s="26"/>
      <c r="C39" s="128"/>
      <c r="D39" s="26"/>
      <c r="E39" s="26"/>
      <c r="F39" s="27"/>
      <c r="G39" s="27"/>
      <c r="H39" s="76"/>
      <c r="I39" s="77" t="s">
        <v>28</v>
      </c>
      <c r="J39" s="176">
        <v>0</v>
      </c>
    </row>
    <row r="40" spans="1:10" ht="15" thickBot="1" x14ac:dyDescent="0.25">
      <c r="A40" s="153" t="s">
        <v>43</v>
      </c>
      <c r="B40" s="26"/>
      <c r="C40" s="129" t="s">
        <v>78</v>
      </c>
      <c r="D40" s="26"/>
      <c r="E40" s="26"/>
      <c r="F40" s="27"/>
      <c r="G40" s="27"/>
      <c r="H40" s="76"/>
      <c r="I40" s="97" t="s">
        <v>64</v>
      </c>
      <c r="J40" s="177">
        <f>IF(J39&gt;0,J39,J38)</f>
        <v>0</v>
      </c>
    </row>
    <row r="41" spans="1:10" ht="15" thickBot="1" x14ac:dyDescent="0.25">
      <c r="A41" s="153"/>
      <c r="B41" s="26"/>
      <c r="C41" s="129" t="s">
        <v>79</v>
      </c>
      <c r="D41" s="26"/>
      <c r="E41" s="26"/>
      <c r="F41" s="27"/>
      <c r="G41" s="27"/>
      <c r="H41" s="76"/>
      <c r="I41" s="97" t="s">
        <v>65</v>
      </c>
      <c r="J41" s="178">
        <f>ROUND(ROUND(IF($J36="monatlich",$J40/12*1.08,IF($J36="halbjährlich",$J40/2*1.03,IF($J36="vierteljährlich",$J40/4*1.05,$J40))),2),1)</f>
        <v>0</v>
      </c>
    </row>
    <row r="42" spans="1:10" ht="15.75" thickBot="1" x14ac:dyDescent="0.3">
      <c r="A42" s="179" t="str">
        <f>IF(D2="x","An dieses Angebot halten wir uns 1 Monat gebunden!"," ")</f>
        <v xml:space="preserve"> </v>
      </c>
      <c r="B42" s="135"/>
      <c r="C42" s="136"/>
      <c r="D42" s="135"/>
      <c r="E42" s="135"/>
      <c r="F42" s="137"/>
      <c r="G42" s="226"/>
      <c r="H42" s="79" t="s">
        <v>66</v>
      </c>
      <c r="I42" s="80"/>
      <c r="J42" s="180">
        <f>J41+ROUND(ROUND((J41*0.19),2),1)</f>
        <v>0</v>
      </c>
    </row>
    <row r="43" spans="1:10" x14ac:dyDescent="0.2">
      <c r="A43" s="181" t="s">
        <v>29</v>
      </c>
      <c r="B43" s="82"/>
      <c r="C43" s="82"/>
      <c r="D43" s="82"/>
      <c r="E43" s="82"/>
      <c r="F43" s="89" t="s">
        <v>58</v>
      </c>
      <c r="G43" s="227"/>
      <c r="H43" s="86"/>
      <c r="I43" s="90"/>
      <c r="J43" s="182"/>
    </row>
    <row r="44" spans="1:10" x14ac:dyDescent="0.2">
      <c r="A44" s="183"/>
      <c r="B44" s="83"/>
      <c r="C44" s="83"/>
      <c r="D44" s="83"/>
      <c r="E44" s="83"/>
      <c r="F44" s="12" t="s">
        <v>30</v>
      </c>
      <c r="G44" s="38"/>
      <c r="H44" s="45"/>
      <c r="I44" s="15" t="s">
        <v>31</v>
      </c>
      <c r="J44" s="184"/>
    </row>
    <row r="45" spans="1:10" x14ac:dyDescent="0.2">
      <c r="A45" s="183"/>
      <c r="B45" s="84"/>
      <c r="C45" s="85"/>
      <c r="D45" s="85"/>
      <c r="E45" s="236"/>
      <c r="F45" s="228" t="s">
        <v>1</v>
      </c>
      <c r="G45" s="41" t="s">
        <v>59</v>
      </c>
      <c r="H45" s="2"/>
      <c r="I45" s="15"/>
      <c r="J45" s="185"/>
    </row>
    <row r="46" spans="1:10" x14ac:dyDescent="0.2">
      <c r="A46" s="183" t="s">
        <v>37</v>
      </c>
      <c r="B46" s="84"/>
      <c r="C46" s="85"/>
      <c r="D46" s="85"/>
      <c r="E46" s="85"/>
      <c r="F46" s="130" t="s">
        <v>1</v>
      </c>
      <c r="G46" s="45" t="s">
        <v>38</v>
      </c>
      <c r="H46" s="2"/>
      <c r="I46" s="2"/>
      <c r="J46" s="145"/>
    </row>
    <row r="47" spans="1:10" x14ac:dyDescent="0.2">
      <c r="A47" s="186" t="s">
        <v>54</v>
      </c>
      <c r="B47" s="84"/>
      <c r="C47" s="85"/>
      <c r="D47" s="85"/>
      <c r="E47" s="85"/>
      <c r="F47" s="237"/>
      <c r="G47" s="238" t="s">
        <v>39</v>
      </c>
      <c r="H47" s="207"/>
      <c r="I47" s="207"/>
      <c r="J47" s="239"/>
    </row>
    <row r="48" spans="1:10" x14ac:dyDescent="0.2">
      <c r="A48" s="187"/>
      <c r="B48" s="86" t="str">
        <f>I6</f>
        <v>Hans-Peter Schwandt</v>
      </c>
      <c r="C48" s="87"/>
      <c r="D48" s="87"/>
      <c r="E48" s="87"/>
      <c r="F48" s="50"/>
      <c r="G48" s="240" t="s">
        <v>39</v>
      </c>
      <c r="H48" s="207"/>
      <c r="I48" s="241"/>
      <c r="J48" s="242"/>
    </row>
    <row r="49" spans="1:10" x14ac:dyDescent="0.2">
      <c r="A49" s="188" t="s">
        <v>77</v>
      </c>
      <c r="B49" s="84"/>
      <c r="C49" s="78"/>
      <c r="D49" s="245"/>
      <c r="E49" s="245"/>
      <c r="F49" s="46" t="s">
        <v>85</v>
      </c>
      <c r="G49" s="45"/>
      <c r="H49" s="243" t="s">
        <v>40</v>
      </c>
      <c r="I49" s="53" t="s">
        <v>41</v>
      </c>
      <c r="J49" s="189" t="s">
        <v>80</v>
      </c>
    </row>
    <row r="50" spans="1:10" x14ac:dyDescent="0.2">
      <c r="A50" s="186" t="s">
        <v>75</v>
      </c>
      <c r="B50" s="84"/>
      <c r="C50" s="84"/>
      <c r="D50" s="84"/>
      <c r="E50" s="84"/>
      <c r="F50" s="131" t="s">
        <v>1</v>
      </c>
      <c r="G50" s="229"/>
      <c r="H50" s="132" t="s">
        <v>1</v>
      </c>
      <c r="I50" s="132" t="s">
        <v>1</v>
      </c>
      <c r="J50" s="190" t="s">
        <v>1</v>
      </c>
    </row>
    <row r="51" spans="1:10" x14ac:dyDescent="0.2">
      <c r="A51" s="186" t="s">
        <v>76</v>
      </c>
      <c r="B51" s="84"/>
      <c r="C51" s="84"/>
      <c r="D51" s="85"/>
      <c r="E51" s="85"/>
      <c r="F51" s="130" t="s">
        <v>1</v>
      </c>
      <c r="G51" s="47" t="s">
        <v>42</v>
      </c>
      <c r="H51" s="47"/>
      <c r="I51" s="48"/>
      <c r="J51" s="191"/>
    </row>
    <row r="52" spans="1:10" x14ac:dyDescent="0.2">
      <c r="A52" s="192"/>
      <c r="B52" s="98"/>
      <c r="C52" s="99"/>
      <c r="D52" s="100"/>
      <c r="E52" s="100"/>
      <c r="F52" s="49" t="s">
        <v>82</v>
      </c>
      <c r="G52" s="244"/>
      <c r="H52" s="116"/>
      <c r="I52" s="222"/>
      <c r="J52" s="193"/>
    </row>
    <row r="53" spans="1:10" x14ac:dyDescent="0.2">
      <c r="A53" s="186" t="s">
        <v>74</v>
      </c>
      <c r="B53" s="84"/>
      <c r="C53" s="84"/>
      <c r="D53" s="85"/>
      <c r="E53" s="85"/>
      <c r="F53" s="21" t="s">
        <v>89</v>
      </c>
      <c r="G53" s="223"/>
      <c r="H53" s="116"/>
      <c r="I53" s="223"/>
      <c r="J53" s="193"/>
    </row>
    <row r="54" spans="1:10" x14ac:dyDescent="0.2">
      <c r="A54" s="183"/>
      <c r="B54" s="84"/>
      <c r="C54" s="88"/>
      <c r="D54" s="78" t="s">
        <v>39</v>
      </c>
      <c r="E54" s="78"/>
      <c r="F54" s="283"/>
      <c r="G54" s="244"/>
      <c r="H54" s="284"/>
      <c r="I54" s="284"/>
      <c r="J54" s="285"/>
    </row>
    <row r="55" spans="1:10" x14ac:dyDescent="0.2">
      <c r="A55" s="181"/>
      <c r="B55" s="84"/>
      <c r="C55" s="101" t="s">
        <v>73</v>
      </c>
      <c r="D55" s="78"/>
      <c r="E55" s="78"/>
      <c r="F55" s="286" t="s">
        <v>81</v>
      </c>
      <c r="G55" s="287"/>
      <c r="H55" s="282"/>
      <c r="I55" s="282"/>
      <c r="J55" s="288"/>
    </row>
    <row r="56" spans="1:10" ht="13.5" thickBot="1" x14ac:dyDescent="0.25">
      <c r="A56" s="194"/>
      <c r="B56" s="195"/>
      <c r="C56" s="196" t="s">
        <v>46</v>
      </c>
      <c r="D56" s="197"/>
      <c r="E56" s="197"/>
      <c r="F56" s="198" t="s">
        <v>32</v>
      </c>
      <c r="G56" s="199"/>
      <c r="H56" s="199" t="s">
        <v>33</v>
      </c>
      <c r="I56" s="199" t="s">
        <v>34</v>
      </c>
      <c r="J56" s="200"/>
    </row>
    <row r="57" spans="1:10" x14ac:dyDescent="0.2">
      <c r="A57" s="247" t="s">
        <v>99</v>
      </c>
      <c r="B57" s="248"/>
      <c r="C57" s="248"/>
      <c r="D57" s="248"/>
      <c r="E57" s="248"/>
      <c r="F57" s="248"/>
      <c r="G57" s="248"/>
      <c r="H57" s="248"/>
      <c r="I57" s="248"/>
      <c r="J57" s="143"/>
    </row>
    <row r="58" spans="1:10" ht="14.25" x14ac:dyDescent="0.2">
      <c r="A58" s="257" t="s">
        <v>1</v>
      </c>
      <c r="B58" s="250" t="s">
        <v>94</v>
      </c>
      <c r="C58" s="2"/>
      <c r="D58" s="2"/>
      <c r="E58" s="2"/>
      <c r="F58" s="2"/>
      <c r="G58" s="2"/>
      <c r="H58" s="2"/>
      <c r="I58" s="145"/>
      <c r="J58" s="145"/>
    </row>
    <row r="59" spans="1:10" x14ac:dyDescent="0.2">
      <c r="A59" s="249"/>
      <c r="B59" s="251" t="s">
        <v>95</v>
      </c>
      <c r="C59" s="2"/>
      <c r="D59" s="2"/>
      <c r="E59" s="2"/>
      <c r="F59" s="2"/>
      <c r="G59" s="2"/>
      <c r="H59" s="2"/>
      <c r="I59" s="145"/>
      <c r="J59" s="145"/>
    </row>
    <row r="60" spans="1:10" ht="13.5" thickBot="1" x14ac:dyDescent="0.25">
      <c r="A60" s="252"/>
      <c r="B60" s="254" t="s">
        <v>96</v>
      </c>
      <c r="C60" s="253"/>
      <c r="D60" s="253"/>
      <c r="E60" s="253"/>
      <c r="F60" s="253"/>
      <c r="G60" s="253"/>
      <c r="H60" s="253"/>
      <c r="I60" s="255"/>
      <c r="J60" s="255"/>
    </row>
  </sheetData>
  <sheetProtection algorithmName="SHA-512" hashValue="TWu1DcW7+Ux8IJdiJeT99kewVtYHnwvRZeBi8Lk9f47qp0ZW5zmyslyoTW+iZWWhSYRfgszdxI8gFbTnds6ftg==" saltValue="tSK3bQDo3gPlUIPgqzHo/g==" spinCount="100000" sheet="1" objects="1" scenarios="1"/>
  <mergeCells count="3">
    <mergeCell ref="I6:J6"/>
    <mergeCell ref="I7:J7"/>
    <mergeCell ref="I8:J8"/>
  </mergeCells>
  <phoneticPr fontId="0" type="noConversion"/>
  <printOptions verticalCentered="1" gridLinesSet="0"/>
  <pageMargins left="0.59055118110236227" right="0.19685039370078741" top="0.27559055118110237" bottom="0.74803149606299213" header="0.31496062992125984" footer="0.31496062992125984"/>
  <pageSetup paperSize="9" scale="84" orientation="portrait" r:id="rId1"/>
  <headerFooter alignWithMargins="0">
    <oddFooter>&amp;L&amp;8schwandt Versicherungsmakler e.K.
Diplomwirtschaftler
Hans-Peter Schwandt&amp;C&amp;8Mauerstr. 77, 10117 Berlin
Tel.  030 22311224
Fax: 030 22311222 &amp;R&amp;8veranstaltungen@schwandt-makler.de
www.schwandt-makler.de
Berlin,&amp;D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A-DZ-JV-VH</vt:lpstr>
      <vt:lpstr>Tabelle9</vt:lpstr>
      <vt:lpstr>Tabelle10</vt:lpstr>
      <vt:lpstr>Tabelle11</vt:lpstr>
      <vt:lpstr>Tabelle12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Fragebogen KVH/KVT</dc:title>
  <dc:creator>Peter Schwandt</dc:creator>
  <cp:lastModifiedBy>Hans Peter Schwandt</cp:lastModifiedBy>
  <cp:lastPrinted>2018-11-06T11:42:26Z</cp:lastPrinted>
  <dcterms:created xsi:type="dcterms:W3CDTF">1999-06-06T15:32:44Z</dcterms:created>
  <dcterms:modified xsi:type="dcterms:W3CDTF">2018-11-06T12:03:38Z</dcterms:modified>
</cp:coreProperties>
</file>